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workbookProtection workbookPassword="CE46" lockStructure="1"/>
  <bookViews>
    <workbookView xWindow="45" yWindow="45" windowWidth="11880" windowHeight="8475" firstSheet="5" activeTab="5"/>
  </bookViews>
  <sheets>
    <sheet name="Sheet1" sheetId="1" state="veryHidden" r:id="rId1"/>
    <sheet name="Sheet2" sheetId="2" state="veryHidden" r:id="rId2"/>
    <sheet name="Sheet3" sheetId="3" state="veryHidden" r:id="rId3"/>
    <sheet name="Sheet4" sheetId="4" state="veryHidden" r:id="rId4"/>
    <sheet name="Sheet5" sheetId="5" state="veryHidden" r:id="rId5"/>
    <sheet name="Sheet6" sheetId="6" r:id="rId6"/>
  </sheets>
  <calcPr calcId="145621"/>
</workbook>
</file>

<file path=xl/calcChain.xml><?xml version="1.0" encoding="utf-8"?>
<calcChain xmlns="http://schemas.openxmlformats.org/spreadsheetml/2006/main">
  <c r="B142" i="6" l="1"/>
  <c r="B141" i="6"/>
  <c r="B111" i="6"/>
  <c r="B110" i="6"/>
  <c r="B78" i="6"/>
  <c r="B77" i="6"/>
  <c r="E20" i="6" l="1"/>
  <c r="D20" i="6"/>
  <c r="C20" i="6"/>
  <c r="B20" i="6"/>
  <c r="A142" i="6"/>
  <c r="A141" i="6"/>
  <c r="A111" i="6"/>
  <c r="A110" i="6"/>
  <c r="A78" i="6"/>
  <c r="A77" i="6"/>
  <c r="A20" i="6"/>
  <c r="A19" i="6"/>
  <c r="E19" i="6"/>
  <c r="D19" i="6"/>
  <c r="C19" i="6"/>
  <c r="B19" i="6"/>
  <c r="B6" i="6" l="1"/>
  <c r="B7" i="6"/>
  <c r="B8" i="6"/>
  <c r="B9" i="6"/>
  <c r="B10" i="6"/>
  <c r="B11" i="6"/>
  <c r="B12" i="6"/>
  <c r="B13" i="6"/>
  <c r="B14" i="6"/>
</calcChain>
</file>

<file path=xl/sharedStrings.xml><?xml version="1.0" encoding="utf-8"?>
<sst xmlns="http://schemas.openxmlformats.org/spreadsheetml/2006/main" count="795" uniqueCount="479">
  <si>
    <t>Road transport energy consumption at regional and local authority level, 2010</t>
  </si>
  <si>
    <t>LAU1 Area</t>
  </si>
  <si>
    <t>Buses</t>
  </si>
  <si>
    <t>Alnwick</t>
  </si>
  <si>
    <t>Berwick-upon-Tweed</t>
  </si>
  <si>
    <t>Blyth Valley</t>
  </si>
  <si>
    <t>Castle Morpeth</t>
  </si>
  <si>
    <t>Chester-le-Street</t>
  </si>
  <si>
    <t>Darlington</t>
  </si>
  <si>
    <t>Derwentside</t>
  </si>
  <si>
    <t>Durham</t>
  </si>
  <si>
    <t>Easington</t>
  </si>
  <si>
    <t>Gateshead</t>
  </si>
  <si>
    <t>Hartlepool</t>
  </si>
  <si>
    <t>Middlesbrough</t>
  </si>
  <si>
    <t>Newcastle upon Tyne</t>
  </si>
  <si>
    <t>North Tyneside</t>
  </si>
  <si>
    <t>Redcar and Cleveland</t>
  </si>
  <si>
    <t>Sedgefield</t>
  </si>
  <si>
    <t>South Tyneside</t>
  </si>
  <si>
    <t>Stockton-on-Tees</t>
  </si>
  <si>
    <t>Sunderland</t>
  </si>
  <si>
    <t>Teesdale</t>
  </si>
  <si>
    <t>Tynedale</t>
  </si>
  <si>
    <t>Wansbeck</t>
  </si>
  <si>
    <t>Wear Valley</t>
  </si>
  <si>
    <t>Allerdale</t>
  </si>
  <si>
    <t>Barrow-in-Furness</t>
  </si>
  <si>
    <t>Blackburn with Darwen</t>
  </si>
  <si>
    <t>Blackpool</t>
  </si>
  <si>
    <t>Bolton</t>
  </si>
  <si>
    <t>Burnley</t>
  </si>
  <si>
    <t>Bury</t>
  </si>
  <si>
    <t>Carlisle</t>
  </si>
  <si>
    <t>Chester</t>
  </si>
  <si>
    <t>Chorley</t>
  </si>
  <si>
    <t>Congleton</t>
  </si>
  <si>
    <t>Copeland</t>
  </si>
  <si>
    <t>Crewe and Nantwich</t>
  </si>
  <si>
    <t>Eden</t>
  </si>
  <si>
    <t>Ellesmere Port &amp; Neston</t>
  </si>
  <si>
    <t>Fylde</t>
  </si>
  <si>
    <t>Halton</t>
  </si>
  <si>
    <t>Hyndburn</t>
  </si>
  <si>
    <t>Knowsley</t>
  </si>
  <si>
    <t>Lancaster</t>
  </si>
  <si>
    <t>Liverpool</t>
  </si>
  <si>
    <t>Macclesfield</t>
  </si>
  <si>
    <t>Manchester</t>
  </si>
  <si>
    <t>Oldham</t>
  </si>
  <si>
    <t>Pendle</t>
  </si>
  <si>
    <t>Preston</t>
  </si>
  <si>
    <t>Ribble Valley</t>
  </si>
  <si>
    <t>Rochdale</t>
  </si>
  <si>
    <t>Rossendale</t>
  </si>
  <si>
    <t>Salford</t>
  </si>
  <si>
    <t>Sefton</t>
  </si>
  <si>
    <t>South Lakeland</t>
  </si>
  <si>
    <t>South Ribble</t>
  </si>
  <si>
    <t>St. Helens</t>
  </si>
  <si>
    <t>Stockport</t>
  </si>
  <si>
    <t>Tameside</t>
  </si>
  <si>
    <t>Trafford</t>
  </si>
  <si>
    <t>Vale Royal</t>
  </si>
  <si>
    <t>Warrington</t>
  </si>
  <si>
    <t>West Lancashire</t>
  </si>
  <si>
    <t>Wigan</t>
  </si>
  <si>
    <t>Wirral</t>
  </si>
  <si>
    <t>Wyre</t>
  </si>
  <si>
    <t>Barnsley</t>
  </si>
  <si>
    <t>Bradford</t>
  </si>
  <si>
    <t>Calderdale</t>
  </si>
  <si>
    <t>Craven</t>
  </si>
  <si>
    <t>Doncaster</t>
  </si>
  <si>
    <t>East Riding of Yorkshire</t>
  </si>
  <si>
    <t>Hambleton</t>
  </si>
  <si>
    <t>Harrogate</t>
  </si>
  <si>
    <t>Kingston upon Hull, City of</t>
  </si>
  <si>
    <t>Kirklees</t>
  </si>
  <si>
    <t>Leeds</t>
  </si>
  <si>
    <t>North East Lincolnshire</t>
  </si>
  <si>
    <t>North Lincolnshire</t>
  </si>
  <si>
    <t>Richmondshire</t>
  </si>
  <si>
    <t>Rotherham</t>
  </si>
  <si>
    <t>Ryedale</t>
  </si>
  <si>
    <t>Scarborough</t>
  </si>
  <si>
    <t>Selby</t>
  </si>
  <si>
    <t>Sheffield</t>
  </si>
  <si>
    <t>Wakefield</t>
  </si>
  <si>
    <t>York</t>
  </si>
  <si>
    <t>Amber Valley</t>
  </si>
  <si>
    <t>Ashfield</t>
  </si>
  <si>
    <t>Bassetlaw</t>
  </si>
  <si>
    <t>Blaby</t>
  </si>
  <si>
    <t>Bolsover</t>
  </si>
  <si>
    <t>Boston</t>
  </si>
  <si>
    <t>Broxtowe</t>
  </si>
  <si>
    <t>Charnwood</t>
  </si>
  <si>
    <t>Chesterfield</t>
  </si>
  <si>
    <t>Corby</t>
  </si>
  <si>
    <t>Daventry</t>
  </si>
  <si>
    <t>Derby</t>
  </si>
  <si>
    <t>Derbyshire Dales</t>
  </si>
  <si>
    <t>East Lindsey</t>
  </si>
  <si>
    <t>East Northamptonshire</t>
  </si>
  <si>
    <t>Erewash</t>
  </si>
  <si>
    <t>Gedling</t>
  </si>
  <si>
    <t>Harborough</t>
  </si>
  <si>
    <t>High Peak</t>
  </si>
  <si>
    <t>Hinckley and Bosworth</t>
  </si>
  <si>
    <t>Kettering</t>
  </si>
  <si>
    <t>Leicester</t>
  </si>
  <si>
    <t>Lincoln</t>
  </si>
  <si>
    <t>Mansfield</t>
  </si>
  <si>
    <t>Melton</t>
  </si>
  <si>
    <t>Newark and Sherwood</t>
  </si>
  <si>
    <t>North East Derbyshire</t>
  </si>
  <si>
    <t>North Kesteven</t>
  </si>
  <si>
    <t>North West Leicestershire</t>
  </si>
  <si>
    <t>Northampton</t>
  </si>
  <si>
    <t>Nottingham</t>
  </si>
  <si>
    <t>Oadby and Wigston</t>
  </si>
  <si>
    <t>Rushcliffe</t>
  </si>
  <si>
    <t>Rutland</t>
  </si>
  <si>
    <t>South Derbyshire</t>
  </si>
  <si>
    <t>South Holland</t>
  </si>
  <si>
    <t>South Kesteven</t>
  </si>
  <si>
    <t>South Northamptonshire</t>
  </si>
  <si>
    <t>Wellingborough</t>
  </si>
  <si>
    <t>West Lindsey</t>
  </si>
  <si>
    <t>Birmingham</t>
  </si>
  <si>
    <t>Bridgnorth</t>
  </si>
  <si>
    <t>Bromsgrove</t>
  </si>
  <si>
    <t>Cannock Chase</t>
  </si>
  <si>
    <t>Coventry</t>
  </si>
  <si>
    <t>Dudley</t>
  </si>
  <si>
    <t>East Staffordshire</t>
  </si>
  <si>
    <t>Herefordshire, County of</t>
  </si>
  <si>
    <t>Lichfield</t>
  </si>
  <si>
    <t>Malvern Hills</t>
  </si>
  <si>
    <t>Newcastle-under-Lyme</t>
  </si>
  <si>
    <t>North Shropshire</t>
  </si>
  <si>
    <t>North Warwickshire</t>
  </si>
  <si>
    <t>Nuneaton and Bedworth</t>
  </si>
  <si>
    <t>Oswestry</t>
  </si>
  <si>
    <t>Redditch</t>
  </si>
  <si>
    <t>Rugby</t>
  </si>
  <si>
    <t>Sandwell</t>
  </si>
  <si>
    <t>Shrewsbury and Atcham</t>
  </si>
  <si>
    <t>Solihull</t>
  </si>
  <si>
    <t>South Shropshire</t>
  </si>
  <si>
    <t>South Staffordshire</t>
  </si>
  <si>
    <t>Stafford</t>
  </si>
  <si>
    <t>Staffordshire Moorlands</t>
  </si>
  <si>
    <t>Stoke-on-Trent</t>
  </si>
  <si>
    <t>Stratford-on-avon</t>
  </si>
  <si>
    <t>Tamworth</t>
  </si>
  <si>
    <t>Telford and Wrekin</t>
  </si>
  <si>
    <t>Walsall</t>
  </si>
  <si>
    <t>Warwick</t>
  </si>
  <si>
    <t>Wolverhampton</t>
  </si>
  <si>
    <t>Worcester</t>
  </si>
  <si>
    <t>Wychavon</t>
  </si>
  <si>
    <t>Wyre Forest</t>
  </si>
  <si>
    <t>Babergh</t>
  </si>
  <si>
    <t>Basildon</t>
  </si>
  <si>
    <t>Bedford</t>
  </si>
  <si>
    <t>Braintree</t>
  </si>
  <si>
    <t>Breckland</t>
  </si>
  <si>
    <t>Brentwood</t>
  </si>
  <si>
    <t>Broadland</t>
  </si>
  <si>
    <t>Broxbourne</t>
  </si>
  <si>
    <t>Cambridge</t>
  </si>
  <si>
    <t>Castle Point</t>
  </si>
  <si>
    <t>Chelmsford</t>
  </si>
  <si>
    <t>Colchester</t>
  </si>
  <si>
    <t>Dacorum</t>
  </si>
  <si>
    <t>East Cambridgeshire</t>
  </si>
  <si>
    <t>East Hertfordshire</t>
  </si>
  <si>
    <t>Epping Forest</t>
  </si>
  <si>
    <t>Fenland</t>
  </si>
  <si>
    <t>Forest Heath</t>
  </si>
  <si>
    <t>Great Yarmouth</t>
  </si>
  <si>
    <t>Harlow</t>
  </si>
  <si>
    <t>Hertsmere</t>
  </si>
  <si>
    <t>Huntingdonshire</t>
  </si>
  <si>
    <t>Ipswich</t>
  </si>
  <si>
    <t>King's Lynn and West Norfolk</t>
  </si>
  <si>
    <t>Luton</t>
  </si>
  <si>
    <t>Maldon</t>
  </si>
  <si>
    <t>Mid Bedfordshire</t>
  </si>
  <si>
    <t>Mid Suffolk</t>
  </si>
  <si>
    <t>North Hertfordshire</t>
  </si>
  <si>
    <t>North Norfolk</t>
  </si>
  <si>
    <t>Norwich</t>
  </si>
  <si>
    <t>Peterborough</t>
  </si>
  <si>
    <t>Rochford</t>
  </si>
  <si>
    <t>South Bedfordshire</t>
  </si>
  <si>
    <t>South Cambridgeshire</t>
  </si>
  <si>
    <t>South Norfolk</t>
  </si>
  <si>
    <t>Southend-on-Sea</t>
  </si>
  <si>
    <t>St Albans</t>
  </si>
  <si>
    <t>St Edmundsbury</t>
  </si>
  <si>
    <t>Stevenage</t>
  </si>
  <si>
    <t>Suffolk Coastal</t>
  </si>
  <si>
    <t>Tendring</t>
  </si>
  <si>
    <t>Three Rivers</t>
  </si>
  <si>
    <t>Thurrock</t>
  </si>
  <si>
    <t>Uttlesford</t>
  </si>
  <si>
    <t>Watford</t>
  </si>
  <si>
    <t>Waveney</t>
  </si>
  <si>
    <t>Welwyn Hatfield</t>
  </si>
  <si>
    <t>Barking and Dagenham</t>
  </si>
  <si>
    <t>Barnet</t>
  </si>
  <si>
    <t>Bexley</t>
  </si>
  <si>
    <t>Brent</t>
  </si>
  <si>
    <t>Bromley</t>
  </si>
  <si>
    <t>Camden</t>
  </si>
  <si>
    <t>City of London</t>
  </si>
  <si>
    <t>Croydon</t>
  </si>
  <si>
    <t>Ealing</t>
  </si>
  <si>
    <t>Enfield</t>
  </si>
  <si>
    <t>Greenwich</t>
  </si>
  <si>
    <t>Hackney</t>
  </si>
  <si>
    <t>Hammersmith and Fulham</t>
  </si>
  <si>
    <t>Haringey</t>
  </si>
  <si>
    <t>Harrow</t>
  </si>
  <si>
    <t>Havering</t>
  </si>
  <si>
    <t>Hillingdon</t>
  </si>
  <si>
    <t>Hounslow</t>
  </si>
  <si>
    <t>Islington</t>
  </si>
  <si>
    <t>Kensington and Chelsea</t>
  </si>
  <si>
    <t>Kingston upon Thames</t>
  </si>
  <si>
    <t>Lambeth</t>
  </si>
  <si>
    <t>Lewisham</t>
  </si>
  <si>
    <t>Merton</t>
  </si>
  <si>
    <t>Newham</t>
  </si>
  <si>
    <t>Redbridge</t>
  </si>
  <si>
    <t>Richmond upon Thames</t>
  </si>
  <si>
    <t>Southwark</t>
  </si>
  <si>
    <t>Sutton</t>
  </si>
  <si>
    <t>Tower Hamlets</t>
  </si>
  <si>
    <t>Waltham Forest</t>
  </si>
  <si>
    <t>Wandsworth</t>
  </si>
  <si>
    <t>Westminster</t>
  </si>
  <si>
    <t>Adur</t>
  </si>
  <si>
    <t>Arun</t>
  </si>
  <si>
    <t>Ashford</t>
  </si>
  <si>
    <t>Aylesbury Vale</t>
  </si>
  <si>
    <t>Basingstoke and Deane</t>
  </si>
  <si>
    <t>Bracknell Forest</t>
  </si>
  <si>
    <t>Brighton and Hove</t>
  </si>
  <si>
    <t>Canterbury</t>
  </si>
  <si>
    <t>Cherwell</t>
  </si>
  <si>
    <t>Chichester</t>
  </si>
  <si>
    <t>Chiltern</t>
  </si>
  <si>
    <t>Crawley</t>
  </si>
  <si>
    <t>Dartford</t>
  </si>
  <si>
    <t>Dover</t>
  </si>
  <si>
    <t>East Hampshire</t>
  </si>
  <si>
    <t>Eastbourne</t>
  </si>
  <si>
    <t>Eastleigh</t>
  </si>
  <si>
    <t>Elmbridge</t>
  </si>
  <si>
    <t>Epsom and Ewell</t>
  </si>
  <si>
    <t>Fareham</t>
  </si>
  <si>
    <t>Gosport</t>
  </si>
  <si>
    <t>Gravesham</t>
  </si>
  <si>
    <t>Guildford</t>
  </si>
  <si>
    <t>Hart</t>
  </si>
  <si>
    <t>Hastings</t>
  </si>
  <si>
    <t>Havant</t>
  </si>
  <si>
    <t>Horsham</t>
  </si>
  <si>
    <t>Isle of Wight</t>
  </si>
  <si>
    <t>Lewes</t>
  </si>
  <si>
    <t>Maidstone</t>
  </si>
  <si>
    <t>Medway</t>
  </si>
  <si>
    <t>Mid Sussex</t>
  </si>
  <si>
    <t>Milton Keynes</t>
  </si>
  <si>
    <t>Mole Valley</t>
  </si>
  <si>
    <t>New Forest</t>
  </si>
  <si>
    <t>Oxford</t>
  </si>
  <si>
    <t>Portsmouth</t>
  </si>
  <si>
    <t>Reading</t>
  </si>
  <si>
    <t>Reigate and Banstead</t>
  </si>
  <si>
    <t>Rother</t>
  </si>
  <si>
    <t>Runnymede</t>
  </si>
  <si>
    <t>Rushmoor</t>
  </si>
  <si>
    <t>Sevenoaks</t>
  </si>
  <si>
    <t>Shepway</t>
  </si>
  <si>
    <t>Slough</t>
  </si>
  <si>
    <t>South Bucks</t>
  </si>
  <si>
    <t>South Oxfordshire</t>
  </si>
  <si>
    <t>Southampton</t>
  </si>
  <si>
    <t>Spelthorne</t>
  </si>
  <si>
    <t>Surrey Heath</t>
  </si>
  <si>
    <t>Swale</t>
  </si>
  <si>
    <t>Tandridge</t>
  </si>
  <si>
    <t>Test Valley</t>
  </si>
  <si>
    <t>Thanet</t>
  </si>
  <si>
    <t>Tonbridge and Malling</t>
  </si>
  <si>
    <t>Tunbridge Wells</t>
  </si>
  <si>
    <t>Vale of White Horse</t>
  </si>
  <si>
    <t>Waverley</t>
  </si>
  <si>
    <t>Wealden</t>
  </si>
  <si>
    <t>West Berkshire</t>
  </si>
  <si>
    <t>West Oxfordshire</t>
  </si>
  <si>
    <t>Winchester</t>
  </si>
  <si>
    <t>Windsor and Maidenhead</t>
  </si>
  <si>
    <t>Woking</t>
  </si>
  <si>
    <t>Wokingham</t>
  </si>
  <si>
    <t>Worthing</t>
  </si>
  <si>
    <t>Wycombe</t>
  </si>
  <si>
    <t>Bath and North East Somerset</t>
  </si>
  <si>
    <t>Bournemouth</t>
  </si>
  <si>
    <t>Bristol, City of</t>
  </si>
  <si>
    <t>Caradon</t>
  </si>
  <si>
    <t>Carrick</t>
  </si>
  <si>
    <t>Cheltenham</t>
  </si>
  <si>
    <t>Christchurch</t>
  </si>
  <si>
    <t>Cotswold</t>
  </si>
  <si>
    <t>East Devon</t>
  </si>
  <si>
    <t>East Dorset</t>
  </si>
  <si>
    <t>Exeter</t>
  </si>
  <si>
    <t>Forest of Dean</t>
  </si>
  <si>
    <t>Gloucester</t>
  </si>
  <si>
    <t>Isles of Scilly</t>
  </si>
  <si>
    <t>Kennet</t>
  </si>
  <si>
    <t>Kerrier</t>
  </si>
  <si>
    <t>Mendip</t>
  </si>
  <si>
    <t>Mid Devon</t>
  </si>
  <si>
    <t>North Cornwall</t>
  </si>
  <si>
    <t>North Devon</t>
  </si>
  <si>
    <t>North Dorset</t>
  </si>
  <si>
    <t>North Somerset</t>
  </si>
  <si>
    <t>North Wiltshire</t>
  </si>
  <si>
    <t>Penwith</t>
  </si>
  <si>
    <t>Plymouth</t>
  </si>
  <si>
    <t>Poole</t>
  </si>
  <si>
    <t>Purbeck</t>
  </si>
  <si>
    <t>Restormel</t>
  </si>
  <si>
    <t>Salisbury</t>
  </si>
  <si>
    <t>Sedgemoor</t>
  </si>
  <si>
    <t>South Gloucestershire</t>
  </si>
  <si>
    <t>South Hams</t>
  </si>
  <si>
    <t>South Somerset</t>
  </si>
  <si>
    <t>Stroud</t>
  </si>
  <si>
    <t>Swindon</t>
  </si>
  <si>
    <t>Taunton Deane</t>
  </si>
  <si>
    <t>Teignbridge</t>
  </si>
  <si>
    <t>Tewkesbury</t>
  </si>
  <si>
    <t>Torbay</t>
  </si>
  <si>
    <t>Torridge</t>
  </si>
  <si>
    <t>West Devon</t>
  </si>
  <si>
    <t>West Dorset</t>
  </si>
  <si>
    <t>West Somerset</t>
  </si>
  <si>
    <t>West Wiltshire</t>
  </si>
  <si>
    <t>Weymouth and Portland</t>
  </si>
  <si>
    <t>(1) Personal travel includes buses, diesel cars, petrol cars and motor cycles</t>
  </si>
  <si>
    <t>(2) Freight includes HGV, diesel LGV and petrol LGV</t>
  </si>
  <si>
    <t>Department for Transport statistics</t>
  </si>
  <si>
    <t>National Travel Survey website</t>
  </si>
  <si>
    <t>Table NTS9916</t>
  </si>
  <si>
    <r>
      <t>Time taken to walk to nearest bus stop and bus availability indicator by region and area type: Great Britain, 2009/10</t>
    </r>
    <r>
      <rPr>
        <b/>
        <vertAlign val="superscript"/>
        <sz val="12"/>
        <color indexed="21"/>
        <rFont val="Arial"/>
      </rPr>
      <t>1</t>
    </r>
  </si>
  <si>
    <t>Percentage</t>
  </si>
  <si>
    <t>Time taken to walk to nearest bus stop</t>
  </si>
  <si>
    <t xml:space="preserve"> 6 minutes or less</t>
  </si>
  <si>
    <t>7-13 minutes</t>
  </si>
  <si>
    <t>14 minutes or more</t>
  </si>
  <si>
    <t>All households</t>
  </si>
  <si>
    <r>
      <t>Bus availability indicator</t>
    </r>
    <r>
      <rPr>
        <b/>
        <vertAlign val="superscript"/>
        <sz val="10"/>
        <rFont val="Arial"/>
        <family val="2"/>
      </rPr>
      <t>2</t>
    </r>
  </si>
  <si>
    <t>Unweighted sample size (households)</t>
  </si>
  <si>
    <t>Region of residence:</t>
  </si>
  <si>
    <t>North East</t>
  </si>
  <si>
    <t>North West</t>
  </si>
  <si>
    <t>Yorkshire and The Humber</t>
  </si>
  <si>
    <t>East Midlands</t>
  </si>
  <si>
    <t>West Midlands</t>
  </si>
  <si>
    <t>East of England</t>
  </si>
  <si>
    <t>London</t>
  </si>
  <si>
    <t>South East</t>
  </si>
  <si>
    <t>South West</t>
  </si>
  <si>
    <t>England</t>
  </si>
  <si>
    <t>Wales</t>
  </si>
  <si>
    <t>Scotland</t>
  </si>
  <si>
    <t>Great Britain (excluding London)</t>
  </si>
  <si>
    <t>Great Britain</t>
  </si>
  <si>
    <t>Area type of residence:</t>
  </si>
  <si>
    <t>London Boroughs</t>
  </si>
  <si>
    <t>Metropolitan built-up areas</t>
  </si>
  <si>
    <t>Large urban (over 250k population)</t>
  </si>
  <si>
    <t>Medium urban (25k to 250k population)</t>
  </si>
  <si>
    <t>Small / medium urban (10k to 25k population)</t>
  </si>
  <si>
    <t>Small urban (3k to 10k population)</t>
  </si>
  <si>
    <t>Rural areas</t>
  </si>
  <si>
    <t>All areas</t>
  </si>
  <si>
    <r>
      <t xml:space="preserve">1 </t>
    </r>
    <r>
      <rPr>
        <sz val="9"/>
        <rFont val="Arial"/>
      </rPr>
      <t>Two survey years combined, e.g. 2009 and 2010, not a financial year.</t>
    </r>
  </si>
  <si>
    <r>
      <t>2</t>
    </r>
    <r>
      <rPr>
        <sz val="9"/>
        <rFont val="Arial"/>
      </rPr>
      <t xml:space="preserve"> Household whose nearest bus stop is within 13 minutes walk and has a service at least once an hour. </t>
    </r>
  </si>
  <si>
    <t>Telephone: 020 7944 3097</t>
  </si>
  <si>
    <t>Source: National Travel Survey</t>
  </si>
  <si>
    <t>Email: national.travelsurvey@dft.gsi.gov.uk</t>
  </si>
  <si>
    <t>Last updated: July 2012</t>
  </si>
  <si>
    <t>Notes &amp; definitions</t>
  </si>
  <si>
    <t>Next update: Spring 2013</t>
  </si>
  <si>
    <t>The figures in this table are National Statistics</t>
  </si>
  <si>
    <t>Table NTS9910</t>
  </si>
  <si>
    <r>
      <t>Average length of trip by main mode, region and area type: Great Britain, 2009/10</t>
    </r>
    <r>
      <rPr>
        <b/>
        <vertAlign val="superscript"/>
        <sz val="12"/>
        <color indexed="21"/>
        <rFont val="Arial"/>
      </rPr>
      <t>1</t>
    </r>
    <r>
      <rPr>
        <b/>
        <sz val="12"/>
        <color indexed="21"/>
        <rFont val="Arial"/>
      </rPr>
      <t xml:space="preserve"> </t>
    </r>
  </si>
  <si>
    <t>Average trip length (miles)</t>
  </si>
  <si>
    <t>Local bus</t>
  </si>
  <si>
    <t>Great Britain excluding London</t>
  </si>
  <si>
    <t>Small/medium urban (10k to 25k population)</t>
  </si>
  <si>
    <r>
      <t xml:space="preserve">2 </t>
    </r>
    <r>
      <rPr>
        <sz val="9"/>
        <rFont val="Arial"/>
      </rPr>
      <t>Bicycle, motorcycle and private hire bus.</t>
    </r>
  </si>
  <si>
    <r>
      <t xml:space="preserve">3 </t>
    </r>
    <r>
      <rPr>
        <sz val="9"/>
        <rFont val="Arial"/>
      </rPr>
      <t>Non-local bus, London underground, surface rail, taxi / minicab and other public (air, ferries and light rail).</t>
    </r>
  </si>
  <si>
    <t>National Travel Survey</t>
  </si>
  <si>
    <t>Table NTS9904</t>
  </si>
  <si>
    <r>
      <t>Average distance travelled by mode, region and area type: Great Britain, 2009/10</t>
    </r>
    <r>
      <rPr>
        <b/>
        <vertAlign val="superscript"/>
        <sz val="12"/>
        <color indexed="21"/>
        <rFont val="Arial"/>
        <family val="2"/>
      </rPr>
      <t>1</t>
    </r>
  </si>
  <si>
    <t>Miles per person per year</t>
  </si>
  <si>
    <t>Local    bus</t>
  </si>
  <si>
    <t>1 Two survey years combined, e.g. 2009 and 2010. A survey year runs from mid-January to mid-January.</t>
  </si>
  <si>
    <t>2 Bicycle, motorcycle and private hire bus.</t>
  </si>
  <si>
    <t>3 Non-local bus, London underground, surface rail, taxi/minicab and other public (air, ferries, light rail).</t>
  </si>
  <si>
    <t xml:space="preserve">NOTE: Distance by mode is based on stage distance. </t>
  </si>
  <si>
    <t>Last updated: 06 October 2011</t>
  </si>
  <si>
    <t>Next update: Septmeber 2012</t>
  </si>
  <si>
    <t>Table NTS9903</t>
  </si>
  <si>
    <r>
      <t>Average number of trips (trip rates) by main mode, region and area type: Great Britain, 2009/10</t>
    </r>
    <r>
      <rPr>
        <b/>
        <vertAlign val="superscript"/>
        <sz val="12"/>
        <color indexed="21"/>
        <rFont val="Arial"/>
        <family val="2"/>
      </rPr>
      <t>1</t>
    </r>
  </si>
  <si>
    <t>Trips per person per year</t>
  </si>
  <si>
    <t>Thousands tonnes of fuel</t>
  </si>
  <si>
    <t>NORTH EAST</t>
  </si>
  <si>
    <t>NORTH WEST</t>
  </si>
  <si>
    <t>YORKSHIRE AND THE HUMBER</t>
  </si>
  <si>
    <t>EAST MIDLANDS</t>
  </si>
  <si>
    <t>WEST MIDLANDS</t>
  </si>
  <si>
    <t>EAST OF ENGLAND</t>
  </si>
  <si>
    <t>SOUTH EAST</t>
  </si>
  <si>
    <t>SOUTH WEST</t>
  </si>
  <si>
    <t>LONDON</t>
  </si>
  <si>
    <t>Road transport energy consumption, buses, 2010</t>
  </si>
  <si>
    <t>Bus availability indicator</t>
  </si>
  <si>
    <t xml:space="preserve">The bus availability indicator provides the percentage of households whose nearest bus stop is within 13 minutes walk and has a service at least once an hour. </t>
  </si>
  <si>
    <t>Select region of interest:</t>
  </si>
  <si>
    <r>
      <t>Time taken to walk to nearest bus stop and bus availability indicator by region and area type: Great Britain, 2011/12</t>
    </r>
    <r>
      <rPr>
        <b/>
        <vertAlign val="superscript"/>
        <sz val="12"/>
        <color indexed="21"/>
        <rFont val="Arial"/>
        <family val="2"/>
      </rPr>
      <t>1</t>
    </r>
  </si>
  <si>
    <r>
      <t>Percentage</t>
    </r>
    <r>
      <rPr>
        <sz val="10"/>
        <rFont val="Arial"/>
        <family val="2"/>
      </rPr>
      <t>/number</t>
    </r>
  </si>
  <si>
    <t>0-6 mins</t>
  </si>
  <si>
    <t>7-13 mins</t>
  </si>
  <si>
    <t>14+ mins</t>
  </si>
  <si>
    <t>1 Two survey years combined, e.g. 2011 and 2012. A survey year runs from mid-January to mid-January.</t>
  </si>
  <si>
    <t xml:space="preserve">2 Household whose nearest bus stop is within 13 minutes walk and has a service at least once an hour. </t>
  </si>
  <si>
    <t>Last updated: 30 July 2013</t>
  </si>
  <si>
    <r>
      <t>Notes &amp; definitions</t>
    </r>
    <r>
      <rPr>
        <sz val="9"/>
        <rFont val="Arial"/>
        <family val="2"/>
      </rPr>
      <t xml:space="preserve"> (including information about revisions)</t>
    </r>
  </si>
  <si>
    <t>Next update: July 2014</t>
  </si>
  <si>
    <t>Note: The results presented in this table are weighted. The base (unweighted sample size) is shown in the table for information. Weights are applied to adjust for non-response to ensure the characteristics of the achieved sample match the population of Great Britain and for the drop off in trip recording. The survey results are subject to sampling error.</t>
  </si>
  <si>
    <r>
      <t>Average trip length by main mode, region and area type: Great Britain, 2011/12</t>
    </r>
    <r>
      <rPr>
        <b/>
        <vertAlign val="superscript"/>
        <sz val="12"/>
        <color indexed="21"/>
        <rFont val="Arial"/>
      </rPr>
      <t>1</t>
    </r>
    <r>
      <rPr>
        <b/>
        <sz val="12"/>
        <color indexed="21"/>
        <rFont val="Arial"/>
      </rPr>
      <t xml:space="preserve"> </t>
    </r>
  </si>
  <si>
    <t>Miles/number</t>
  </si>
  <si>
    <t>3 Non-local bus, London Underground, surface rail, taxi / minicab and other public (air, ferries, light rail).</t>
  </si>
  <si>
    <r>
      <t>Average distance travelled by mode, region and area type: Great Britain, 2011/12</t>
    </r>
    <r>
      <rPr>
        <b/>
        <vertAlign val="superscript"/>
        <sz val="12"/>
        <color indexed="21"/>
        <rFont val="Arial"/>
        <family val="2"/>
      </rPr>
      <t>1</t>
    </r>
  </si>
  <si>
    <r>
      <t>Average number of trips (trip rates) by main mode, region and area type: Great Britain, 2011/12</t>
    </r>
    <r>
      <rPr>
        <b/>
        <vertAlign val="superscript"/>
        <sz val="12"/>
        <color indexed="21"/>
        <rFont val="Arial"/>
        <family val="2"/>
      </rPr>
      <t>1</t>
    </r>
  </si>
  <si>
    <t>Trips/number</t>
  </si>
  <si>
    <t>London Boroughs 2009/10</t>
  </si>
  <si>
    <t>Metropolitan built-up areas 2009/10</t>
  </si>
  <si>
    <t>Metropolitan built-up areas 2011/12</t>
  </si>
  <si>
    <t>Large urban (over 250k population) 2009/10</t>
  </si>
  <si>
    <t>Large urban (over 250k population) 2011/12</t>
  </si>
  <si>
    <t>Medium urban (25k to 250k population) 2011/12</t>
  </si>
  <si>
    <t>Medium urban (25k to 250k population) 2009/10</t>
  </si>
  <si>
    <t>Small / medium urban (10k to 25k population) 2009/10</t>
  </si>
  <si>
    <t>Small / medium urban (10k to 25k population) 2011/12</t>
  </si>
  <si>
    <t>Small urban (3k to 10k population) 2011/12</t>
  </si>
  <si>
    <t>Small urban (3k to 10k population) 2009/10</t>
  </si>
  <si>
    <t>Rural areas 2009/10</t>
  </si>
  <si>
    <t>Rural areas 2011/12</t>
  </si>
  <si>
    <t>All areas 2009/10</t>
  </si>
  <si>
    <t>All areas 2011/12</t>
  </si>
  <si>
    <t>London Boroughs 2011/12</t>
  </si>
  <si>
    <t>Small/medium urban (10k to 25k population) 2009/10</t>
  </si>
  <si>
    <t>Small/medium urban (10k to 25k population) 2011/12</t>
  </si>
  <si>
    <t>Bus Usage - Snapshot 2009/10 &amp; 2011/12</t>
  </si>
  <si>
    <t>Average length of trip by local bus</t>
  </si>
  <si>
    <t>Average distance travelled by local bus</t>
  </si>
  <si>
    <t>Average number of trips (trip rates) by local buses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</si>
</sst>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gt;0.5]#,##0;[&lt;-0.5]\-#,##0;\-"/>
    <numFmt numFmtId="166" formatCode="[&gt;0.5]#,##0.0;[&lt;-0.5]\-#,##0.0;\-"/>
  </numFmts>
  <fonts count="47" x14ac:knownFonts="1">
    <font>
      <sz val="11"/>
      <color theme="1"/>
      <name val="Calibri"/>
      <family val="2"/>
      <scheme val="minor"/>
    </font>
    <font>
      <sz val="12"/>
      <name val="Arial"/>
    </font>
    <font>
      <b/>
      <sz val="14"/>
      <name val="Arial"/>
      <family val="2"/>
    </font>
    <font>
      <sz val="11"/>
      <name val="Arial"/>
      <family val="2"/>
    </font>
    <font>
      <sz val="14"/>
      <name val="Arial"/>
      <family val="2"/>
    </font>
    <font>
      <b/>
      <sz val="11"/>
      <name val="Arial"/>
      <family val="2"/>
    </font>
    <font>
      <sz val="10"/>
      <name val="Arial"/>
    </font>
    <font>
      <sz val="10"/>
      <color indexed="8"/>
      <name val="Arial"/>
      <family val="2"/>
    </font>
    <font>
      <b/>
      <sz val="12"/>
      <name val="Arial"/>
    </font>
    <font>
      <u/>
      <sz val="10"/>
      <color indexed="12"/>
      <name val="Arial"/>
    </font>
    <font>
      <b/>
      <sz val="12"/>
      <color indexed="21"/>
      <name val="Arial"/>
    </font>
    <font>
      <b/>
      <vertAlign val="superscript"/>
      <sz val="12"/>
      <color indexed="21"/>
      <name val="Arial"/>
    </font>
    <font>
      <b/>
      <i/>
      <sz val="10"/>
      <name val="Arial"/>
      <family val="2"/>
    </font>
    <font>
      <b/>
      <sz val="10"/>
      <name val="Arial"/>
      <family val="2"/>
    </font>
    <font>
      <sz val="10"/>
      <name val="Times New Roman"/>
    </font>
    <font>
      <b/>
      <vertAlign val="superscript"/>
      <sz val="10"/>
      <name val="Arial"/>
      <family val="2"/>
    </font>
    <font>
      <i/>
      <sz val="10"/>
      <name val="Arial"/>
      <family val="2"/>
    </font>
    <font>
      <sz val="10"/>
      <name val="Arial"/>
      <family val="2"/>
    </font>
    <font>
      <b/>
      <sz val="10"/>
      <color indexed="8"/>
      <name val="Arial"/>
      <family val="2"/>
    </font>
    <font>
      <b/>
      <sz val="9"/>
      <name val="Arial"/>
    </font>
    <font>
      <sz val="9"/>
      <name val="Arial"/>
    </font>
    <font>
      <vertAlign val="superscript"/>
      <sz val="9"/>
      <name val="Arial"/>
    </font>
    <font>
      <i/>
      <sz val="9"/>
      <name val="Arial"/>
      <family val="2"/>
    </font>
    <font>
      <i/>
      <sz val="9"/>
      <name val="Arial"/>
    </font>
    <font>
      <u/>
      <sz val="9"/>
      <color indexed="12"/>
      <name val="Arial"/>
    </font>
    <font>
      <sz val="10"/>
      <color indexed="8"/>
      <name val="Arial"/>
    </font>
    <font>
      <b/>
      <sz val="10"/>
      <name val="Arial"/>
    </font>
    <font>
      <sz val="10"/>
      <color indexed="14"/>
      <name val="Arial"/>
      <family val="2"/>
    </font>
    <font>
      <i/>
      <sz val="10"/>
      <name val="Arial"/>
    </font>
    <font>
      <b/>
      <sz val="12"/>
      <name val="Arial"/>
      <family val="2"/>
    </font>
    <font>
      <sz val="12"/>
      <name val="Arial"/>
      <family val="2"/>
    </font>
    <font>
      <b/>
      <sz val="12"/>
      <color indexed="21"/>
      <name val="Arial"/>
      <family val="2"/>
    </font>
    <font>
      <b/>
      <vertAlign val="superscript"/>
      <sz val="12"/>
      <color indexed="21"/>
      <name val="Arial"/>
      <family val="2"/>
    </font>
    <font>
      <sz val="9"/>
      <name val="Arial"/>
      <family val="2"/>
    </font>
    <font>
      <sz val="11"/>
      <color theme="0"/>
      <name val="Calibri"/>
      <family val="2"/>
      <scheme val="minor"/>
    </font>
    <font>
      <b/>
      <sz val="14"/>
      <color theme="8" tint="-0.499984740745262"/>
      <name val="Arial"/>
      <family val="2"/>
    </font>
    <font>
      <sz val="11"/>
      <color theme="8" tint="-0.499984740745262"/>
      <name val="Calibri"/>
      <family val="2"/>
      <scheme val="minor"/>
    </font>
    <font>
      <sz val="11"/>
      <color theme="8" tint="-0.499984740745262"/>
      <name val="Arial"/>
      <family val="2"/>
    </font>
    <font>
      <i/>
      <sz val="11"/>
      <color theme="8" tint="-0.499984740745262"/>
      <name val="Calibri"/>
      <family val="2"/>
      <scheme val="minor"/>
    </font>
    <font>
      <b/>
      <sz val="10"/>
      <color theme="8" tint="-0.499984740745262"/>
      <name val="Arial"/>
      <family val="2"/>
    </font>
    <font>
      <b/>
      <sz val="11"/>
      <color theme="8" tint="-0.499984740745262"/>
      <name val="Calibri"/>
      <family val="2"/>
      <scheme val="minor"/>
    </font>
    <font>
      <sz val="11"/>
      <color rgb="FFFF0000"/>
      <name val="Calibri"/>
      <family val="2"/>
      <scheme val="minor"/>
    </font>
    <font>
      <b/>
      <sz val="10"/>
      <color rgb="FFFF0000"/>
      <name val="Arial"/>
      <family val="2"/>
    </font>
    <font>
      <i/>
      <sz val="10"/>
      <color rgb="FFFF0000"/>
      <name val="Arial"/>
      <family val="2"/>
    </font>
    <font>
      <b/>
      <i/>
      <sz val="10"/>
      <color rgb="FFFF0000"/>
      <name val="Arial"/>
      <family val="2"/>
    </font>
    <font>
      <b/>
      <i/>
      <sz val="10"/>
      <color theme="0"/>
      <name val="Arial"/>
      <family val="2"/>
    </font>
    <font>
      <b/>
      <sz val="10"/>
      <color theme="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right/>
      <top style="thin">
        <color indexed="64"/>
      </top>
      <bottom/>
      <diagonal/>
    </border>
    <border>
      <left/>
      <right/>
      <top style="double">
        <color indexed="64"/>
      </top>
      <bottom style="thin">
        <color indexed="64"/>
      </bottom>
      <diagonal/>
    </border>
    <border>
      <left/>
      <right/>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8">
    <xf numFmtId="0" fontId="0" fillId="0" borderId="0"/>
    <xf numFmtId="0" fontId="1" fillId="0" borderId="0"/>
    <xf numFmtId="0" fontId="6" fillId="0" borderId="0"/>
    <xf numFmtId="0" fontId="7" fillId="0" borderId="0"/>
    <xf numFmtId="0" fontId="9" fillId="0" borderId="0" applyNumberFormat="0" applyFill="0" applyBorder="0" applyAlignment="0" applyProtection="0">
      <alignment vertical="top"/>
      <protection locked="0"/>
    </xf>
    <xf numFmtId="165" fontId="14" fillId="0" borderId="0"/>
    <xf numFmtId="165" fontId="14" fillId="0" borderId="0"/>
    <xf numFmtId="165" fontId="14" fillId="0" borderId="0"/>
  </cellStyleXfs>
  <cellXfs count="137">
    <xf numFmtId="0" fontId="0" fillId="0" borderId="0" xfId="0"/>
    <xf numFmtId="0" fontId="2" fillId="0" borderId="0" xfId="1" applyFont="1" applyBorder="1"/>
    <xf numFmtId="0" fontId="3" fillId="0" borderId="0" xfId="1" applyFont="1" applyBorder="1"/>
    <xf numFmtId="164" fontId="4" fillId="0" borderId="0" xfId="1" applyNumberFormat="1" applyFont="1" applyBorder="1"/>
    <xf numFmtId="0" fontId="3" fillId="0" borderId="0" xfId="1" applyFont="1" applyAlignment="1">
      <alignment horizontal="center"/>
    </xf>
    <xf numFmtId="0" fontId="5" fillId="0" borderId="1" xfId="2" applyFont="1" applyBorder="1" applyAlignment="1">
      <alignment horizontal="center" vertical="center" wrapText="1"/>
    </xf>
    <xf numFmtId="164" fontId="5" fillId="0" borderId="1" xfId="1" applyNumberFormat="1" applyFont="1" applyBorder="1" applyAlignment="1">
      <alignment horizontal="center" vertical="center" wrapText="1"/>
    </xf>
    <xf numFmtId="0" fontId="3" fillId="0" borderId="0" xfId="1" applyFont="1"/>
    <xf numFmtId="0" fontId="3" fillId="0" borderId="0" xfId="2" applyFont="1" applyBorder="1"/>
    <xf numFmtId="164" fontId="3" fillId="0" borderId="0" xfId="1" applyNumberFormat="1" applyFont="1" applyBorder="1"/>
    <xf numFmtId="0" fontId="3" fillId="0" borderId="1" xfId="2" applyFont="1" applyBorder="1"/>
    <xf numFmtId="164" fontId="3" fillId="0" borderId="3" xfId="1" applyNumberFormat="1" applyFont="1" applyBorder="1"/>
    <xf numFmtId="0" fontId="3" fillId="0" borderId="0" xfId="3" applyFont="1" applyFill="1" applyBorder="1" applyAlignment="1">
      <alignment horizontal="left"/>
    </xf>
    <xf numFmtId="0" fontId="3" fillId="0" borderId="1" xfId="3" applyFont="1" applyFill="1" applyBorder="1" applyAlignment="1">
      <alignment horizontal="left"/>
    </xf>
    <xf numFmtId="0" fontId="5" fillId="0" borderId="4" xfId="3" applyFont="1" applyFill="1" applyBorder="1" applyAlignment="1">
      <alignment horizontal="left"/>
    </xf>
    <xf numFmtId="0" fontId="5" fillId="0" borderId="4" xfId="2" applyFont="1" applyBorder="1"/>
    <xf numFmtId="0" fontId="3" fillId="0" borderId="6" xfId="2" applyFont="1" applyBorder="1"/>
    <xf numFmtId="164" fontId="3" fillId="0" borderId="6" xfId="1" applyNumberFormat="1" applyFont="1" applyBorder="1"/>
    <xf numFmtId="164" fontId="3" fillId="0" borderId="0" xfId="1" applyNumberFormat="1" applyFont="1" applyBorder="1" applyAlignment="1">
      <alignment horizontal="center"/>
    </xf>
    <xf numFmtId="0" fontId="0" fillId="0" borderId="0" xfId="0" applyBorder="1"/>
    <xf numFmtId="0" fontId="8" fillId="2" borderId="0" xfId="0" applyFont="1" applyFill="1" applyAlignment="1">
      <alignment horizontal="left"/>
    </xf>
    <xf numFmtId="0" fontId="6" fillId="2" borderId="0" xfId="0" applyFont="1" applyFill="1"/>
    <xf numFmtId="0" fontId="9" fillId="2" borderId="0" xfId="4" applyFont="1" applyFill="1" applyAlignment="1" applyProtection="1">
      <alignment horizontal="left"/>
    </xf>
    <xf numFmtId="0" fontId="6" fillId="0" borderId="0" xfId="0" applyFont="1"/>
    <xf numFmtId="0" fontId="10" fillId="2" borderId="0" xfId="0" applyFont="1" applyFill="1"/>
    <xf numFmtId="0" fontId="6" fillId="2" borderId="7" xfId="0" applyFont="1" applyFill="1" applyBorder="1"/>
    <xf numFmtId="0" fontId="6" fillId="2" borderId="0" xfId="0" applyFont="1" applyFill="1" applyBorder="1"/>
    <xf numFmtId="0" fontId="12" fillId="2" borderId="8" xfId="0" applyFont="1" applyFill="1" applyBorder="1" applyAlignment="1">
      <alignment horizontal="centerContinuous"/>
    </xf>
    <xf numFmtId="0" fontId="12" fillId="2" borderId="0" xfId="0" applyFont="1" applyFill="1" applyBorder="1" applyAlignment="1"/>
    <xf numFmtId="0" fontId="12" fillId="2" borderId="1" xfId="0" applyFont="1" applyFill="1" applyBorder="1" applyAlignment="1">
      <alignment horizontal="center"/>
    </xf>
    <xf numFmtId="0" fontId="13" fillId="2" borderId="2" xfId="0" applyFont="1" applyFill="1" applyBorder="1" applyAlignment="1">
      <alignment horizontal="centerContinuous"/>
    </xf>
    <xf numFmtId="0" fontId="12" fillId="2" borderId="2" xfId="0" applyFont="1" applyFill="1" applyBorder="1" applyAlignment="1">
      <alignment horizontal="centerContinuous"/>
    </xf>
    <xf numFmtId="0" fontId="13" fillId="2" borderId="0" xfId="0" applyFont="1" applyFill="1" applyBorder="1"/>
    <xf numFmtId="0" fontId="13" fillId="2" borderId="0" xfId="0" applyFont="1" applyFill="1"/>
    <xf numFmtId="0" fontId="6" fillId="2" borderId="1" xfId="0" applyFont="1" applyFill="1" applyBorder="1"/>
    <xf numFmtId="0" fontId="13" fillId="2" borderId="1" xfId="5" applyNumberFormat="1" applyFont="1" applyFill="1" applyBorder="1" applyAlignment="1">
      <alignment horizontal="right" wrapText="1"/>
    </xf>
    <xf numFmtId="1" fontId="16" fillId="2" borderId="0" xfId="0" applyNumberFormat="1" applyFont="1" applyFill="1"/>
    <xf numFmtId="0" fontId="17" fillId="2" borderId="0" xfId="0" applyFont="1" applyFill="1"/>
    <xf numFmtId="3" fontId="17" fillId="2" borderId="0" xfId="0" applyNumberFormat="1" applyFont="1" applyFill="1"/>
    <xf numFmtId="0" fontId="13" fillId="2" borderId="1" xfId="0" applyFont="1" applyFill="1" applyBorder="1"/>
    <xf numFmtId="1" fontId="16" fillId="2" borderId="1" xfId="0" applyNumberFormat="1" applyFont="1" applyFill="1" applyBorder="1"/>
    <xf numFmtId="0" fontId="17" fillId="2" borderId="1" xfId="0" applyFont="1" applyFill="1" applyBorder="1"/>
    <xf numFmtId="3" fontId="17" fillId="2" borderId="1" xfId="0" applyNumberFormat="1" applyFont="1" applyFill="1" applyBorder="1"/>
    <xf numFmtId="165" fontId="18" fillId="2" borderId="0" xfId="6" applyNumberFormat="1" applyFont="1" applyFill="1" applyBorder="1" applyAlignment="1">
      <alignment horizontal="left"/>
    </xf>
    <xf numFmtId="165" fontId="13" fillId="2" borderId="0" xfId="7" applyNumberFormat="1" applyFont="1" applyFill="1" applyBorder="1"/>
    <xf numFmtId="1" fontId="16" fillId="2" borderId="0" xfId="0" applyNumberFormat="1" applyFont="1" applyFill="1" applyAlignment="1">
      <alignment horizontal="right"/>
    </xf>
    <xf numFmtId="165" fontId="13" fillId="2" borderId="7" xfId="7" applyNumberFormat="1" applyFont="1" applyFill="1" applyBorder="1"/>
    <xf numFmtId="1" fontId="16" fillId="2" borderId="7" xfId="0" applyNumberFormat="1" applyFont="1" applyFill="1" applyBorder="1"/>
    <xf numFmtId="0" fontId="17" fillId="2" borderId="7" xfId="0" applyFont="1" applyFill="1" applyBorder="1"/>
    <xf numFmtId="1" fontId="16" fillId="2" borderId="7" xfId="0" applyNumberFormat="1" applyFont="1" applyFill="1" applyBorder="1" applyAlignment="1">
      <alignment horizontal="right"/>
    </xf>
    <xf numFmtId="3" fontId="17" fillId="2" borderId="7" xfId="0" applyNumberFormat="1" applyFont="1" applyFill="1" applyBorder="1"/>
    <xf numFmtId="0" fontId="19" fillId="2" borderId="0" xfId="0" applyFont="1" applyFill="1" applyBorder="1"/>
    <xf numFmtId="0" fontId="20" fillId="2" borderId="0" xfId="0" applyFont="1" applyFill="1"/>
    <xf numFmtId="0" fontId="21" fillId="2" borderId="0" xfId="0" applyFont="1" applyFill="1"/>
    <xf numFmtId="0" fontId="22" fillId="2" borderId="0" xfId="0" applyFont="1" applyFill="1"/>
    <xf numFmtId="0" fontId="23" fillId="2" borderId="0" xfId="0" applyFont="1" applyFill="1" applyAlignment="1">
      <alignment horizontal="right"/>
    </xf>
    <xf numFmtId="0" fontId="24" fillId="2" borderId="0" xfId="4" applyFont="1" applyFill="1" applyAlignment="1" applyProtection="1"/>
    <xf numFmtId="0" fontId="6" fillId="2" borderId="7" xfId="0" applyFont="1" applyFill="1" applyBorder="1" applyAlignment="1">
      <alignment horizontal="right"/>
    </xf>
    <xf numFmtId="165" fontId="25" fillId="2" borderId="0" xfId="6" applyFont="1" applyFill="1" applyBorder="1" applyAlignment="1">
      <alignment horizontal="right" wrapText="1"/>
    </xf>
    <xf numFmtId="0" fontId="13" fillId="2" borderId="1" xfId="0" applyFont="1" applyFill="1" applyBorder="1" applyAlignment="1">
      <alignment horizontal="right" wrapText="1"/>
    </xf>
    <xf numFmtId="165" fontId="18" fillId="2" borderId="1" xfId="6" applyFont="1" applyFill="1" applyBorder="1" applyAlignment="1">
      <alignment horizontal="right" wrapText="1"/>
    </xf>
    <xf numFmtId="0" fontId="6" fillId="2" borderId="0" xfId="0" applyFont="1" applyFill="1" applyBorder="1" applyAlignment="1">
      <alignment horizontal="right" wrapText="1"/>
    </xf>
    <xf numFmtId="166" fontId="17" fillId="2" borderId="0" xfId="0" applyNumberFormat="1" applyFont="1" applyFill="1"/>
    <xf numFmtId="166" fontId="17" fillId="2" borderId="1" xfId="0" applyNumberFormat="1" applyFont="1" applyFill="1" applyBorder="1"/>
    <xf numFmtId="165" fontId="17" fillId="2" borderId="0" xfId="0" applyNumberFormat="1" applyFont="1" applyFill="1"/>
    <xf numFmtId="3" fontId="27" fillId="2" borderId="0" xfId="0" applyNumberFormat="1" applyFont="1" applyFill="1" applyBorder="1"/>
    <xf numFmtId="166" fontId="17" fillId="2" borderId="7" xfId="0" applyNumberFormat="1" applyFont="1" applyFill="1" applyBorder="1"/>
    <xf numFmtId="0" fontId="26" fillId="2" borderId="0" xfId="0" applyFont="1" applyFill="1" applyBorder="1"/>
    <xf numFmtId="1" fontId="28" fillId="2" borderId="0" xfId="0" applyNumberFormat="1" applyFont="1" applyFill="1" applyBorder="1"/>
    <xf numFmtId="0" fontId="28" fillId="2" borderId="0" xfId="0" applyFont="1" applyFill="1"/>
    <xf numFmtId="1" fontId="23" fillId="2" borderId="0" xfId="0" applyNumberFormat="1" applyFont="1" applyFill="1" applyBorder="1"/>
    <xf numFmtId="0" fontId="23" fillId="2" borderId="0" xfId="0" applyFont="1" applyFill="1"/>
    <xf numFmtId="0" fontId="29" fillId="2" borderId="0" xfId="0" applyFont="1" applyFill="1"/>
    <xf numFmtId="0" fontId="30" fillId="2" borderId="0" xfId="0" applyFont="1" applyFill="1"/>
    <xf numFmtId="0" fontId="9" fillId="2" borderId="0" xfId="4" applyFill="1" applyAlignment="1" applyProtection="1"/>
    <xf numFmtId="0" fontId="31" fillId="2" borderId="0" xfId="0" applyFont="1" applyFill="1"/>
    <xf numFmtId="0" fontId="0" fillId="2" borderId="0" xfId="0" applyFill="1"/>
    <xf numFmtId="0" fontId="0" fillId="2" borderId="7" xfId="0" applyFill="1" applyBorder="1"/>
    <xf numFmtId="0" fontId="17" fillId="2" borderId="7" xfId="0" applyFont="1" applyFill="1" applyBorder="1" applyAlignment="1">
      <alignment horizontal="right"/>
    </xf>
    <xf numFmtId="165" fontId="18" fillId="2" borderId="0" xfId="6" applyFont="1" applyFill="1" applyBorder="1" applyAlignment="1">
      <alignment horizontal="right" wrapText="1"/>
    </xf>
    <xf numFmtId="165" fontId="27" fillId="2" borderId="0" xfId="0" applyNumberFormat="1" applyFont="1" applyFill="1"/>
    <xf numFmtId="165" fontId="17" fillId="2" borderId="1" xfId="0" applyNumberFormat="1" applyFont="1" applyFill="1" applyBorder="1"/>
    <xf numFmtId="165" fontId="18" fillId="2" borderId="5" xfId="6" applyNumberFormat="1" applyFont="1" applyFill="1" applyBorder="1" applyAlignment="1">
      <alignment horizontal="left"/>
    </xf>
    <xf numFmtId="3" fontId="27" fillId="2" borderId="5" xfId="0" applyNumberFormat="1" applyFont="1" applyFill="1" applyBorder="1"/>
    <xf numFmtId="165" fontId="17" fillId="2" borderId="7" xfId="0" applyNumberFormat="1" applyFont="1" applyFill="1" applyBorder="1"/>
    <xf numFmtId="1" fontId="16" fillId="2" borderId="0" xfId="0" applyNumberFormat="1" applyFont="1" applyFill="1" applyBorder="1"/>
    <xf numFmtId="0" fontId="16" fillId="2" borderId="0" xfId="0" applyFont="1" applyFill="1"/>
    <xf numFmtId="0" fontId="33" fillId="2" borderId="0" xfId="0" applyFont="1" applyFill="1"/>
    <xf numFmtId="0" fontId="16" fillId="2" borderId="0" xfId="0" applyFont="1" applyFill="1" applyAlignment="1">
      <alignment horizontal="right"/>
    </xf>
    <xf numFmtId="0" fontId="0" fillId="2" borderId="0" xfId="0" applyFill="1" applyBorder="1"/>
    <xf numFmtId="0" fontId="29" fillId="2" borderId="0" xfId="0" applyFont="1" applyFill="1" applyBorder="1"/>
    <xf numFmtId="164" fontId="3" fillId="0" borderId="1" xfId="1" applyNumberFormat="1" applyFont="1" applyBorder="1" applyAlignment="1">
      <alignment horizontal="right"/>
    </xf>
    <xf numFmtId="0" fontId="13" fillId="2" borderId="8" xfId="0" applyFont="1" applyFill="1" applyBorder="1" applyAlignment="1">
      <alignment wrapText="1"/>
    </xf>
    <xf numFmtId="0" fontId="0" fillId="3" borderId="0" xfId="0" applyFill="1" applyBorder="1"/>
    <xf numFmtId="165" fontId="13" fillId="3" borderId="0" xfId="7" applyNumberFormat="1" applyFont="1" applyFill="1" applyBorder="1"/>
    <xf numFmtId="0" fontId="34" fillId="3" borderId="0" xfId="0" applyFont="1" applyFill="1" applyBorder="1"/>
    <xf numFmtId="0" fontId="0" fillId="3" borderId="0" xfId="0" applyFill="1"/>
    <xf numFmtId="0" fontId="13" fillId="3" borderId="0" xfId="0" applyFont="1" applyFill="1"/>
    <xf numFmtId="166" fontId="17" fillId="3" borderId="0" xfId="0" applyNumberFormat="1" applyFont="1" applyFill="1"/>
    <xf numFmtId="165" fontId="17" fillId="3" borderId="0" xfId="0" applyNumberFormat="1" applyFont="1" applyFill="1"/>
    <xf numFmtId="0" fontId="36" fillId="3" borderId="0" xfId="0" applyFont="1" applyFill="1"/>
    <xf numFmtId="0" fontId="35" fillId="3" borderId="0" xfId="1" applyFont="1" applyFill="1" applyBorder="1" applyAlignment="1">
      <alignment horizontal="left"/>
    </xf>
    <xf numFmtId="164" fontId="37" fillId="3" borderId="0" xfId="1" applyNumberFormat="1" applyFont="1" applyFill="1" applyBorder="1" applyAlignment="1">
      <alignment horizontal="left"/>
    </xf>
    <xf numFmtId="0" fontId="35" fillId="3" borderId="0" xfId="0" applyFont="1" applyFill="1" applyBorder="1" applyAlignment="1">
      <alignment horizontal="left"/>
    </xf>
    <xf numFmtId="0" fontId="35" fillId="3" borderId="0" xfId="0" applyFont="1" applyFill="1"/>
    <xf numFmtId="0" fontId="38" fillId="3" borderId="0" xfId="0" applyFont="1" applyFill="1"/>
    <xf numFmtId="0" fontId="35" fillId="3" borderId="0" xfId="0" applyFont="1" applyFill="1" applyBorder="1"/>
    <xf numFmtId="0" fontId="39" fillId="3" borderId="1" xfId="0" applyFont="1" applyFill="1" applyBorder="1" applyAlignment="1">
      <alignment wrapText="1"/>
    </xf>
    <xf numFmtId="0" fontId="39" fillId="3" borderId="0" xfId="0" applyFont="1" applyFill="1" applyBorder="1" applyAlignment="1">
      <alignment wrapText="1"/>
    </xf>
    <xf numFmtId="0" fontId="40" fillId="3" borderId="9" xfId="0" applyFont="1" applyFill="1" applyBorder="1"/>
    <xf numFmtId="0" fontId="9" fillId="2" borderId="0" xfId="4" applyFont="1" applyFill="1" applyAlignment="1" applyProtection="1"/>
    <xf numFmtId="0" fontId="26" fillId="2" borderId="0" xfId="0" applyFont="1" applyFill="1"/>
    <xf numFmtId="0" fontId="16" fillId="2" borderId="7" xfId="0" applyFont="1" applyFill="1" applyBorder="1" applyAlignment="1">
      <alignment horizontal="right"/>
    </xf>
    <xf numFmtId="2" fontId="13" fillId="2" borderId="1" xfId="5" applyNumberFormat="1" applyFont="1" applyFill="1" applyBorder="1" applyAlignment="1">
      <alignment horizontal="right" wrapText="1"/>
    </xf>
    <xf numFmtId="4" fontId="13" fillId="2" borderId="1" xfId="5" quotePrefix="1" applyNumberFormat="1" applyFont="1" applyFill="1" applyBorder="1" applyAlignment="1">
      <alignment horizontal="right" wrapText="1"/>
    </xf>
    <xf numFmtId="0" fontId="17" fillId="2" borderId="0" xfId="0" applyFont="1" applyFill="1" applyBorder="1"/>
    <xf numFmtId="165" fontId="17" fillId="2" borderId="0" xfId="0" applyNumberFormat="1" applyFont="1" applyFill="1" applyBorder="1"/>
    <xf numFmtId="1" fontId="0" fillId="2" borderId="0" xfId="0" applyNumberFormat="1" applyFill="1"/>
    <xf numFmtId="0" fontId="22" fillId="2" borderId="0" xfId="0" applyFont="1" applyFill="1" applyAlignment="1">
      <alignment horizontal="right"/>
    </xf>
    <xf numFmtId="0" fontId="20" fillId="2" borderId="0" xfId="0" applyNumberFormat="1" applyFont="1" applyFill="1" applyAlignment="1">
      <alignment wrapText="1"/>
    </xf>
    <xf numFmtId="0" fontId="16" fillId="2" borderId="0" xfId="0" applyFont="1" applyFill="1" applyBorder="1" applyAlignment="1">
      <alignment horizontal="right"/>
    </xf>
    <xf numFmtId="0" fontId="13" fillId="2" borderId="1" xfId="0" applyFont="1" applyFill="1" applyBorder="1" applyAlignment="1">
      <alignment horizontal="centerContinuous" wrapText="1"/>
    </xf>
    <xf numFmtId="0" fontId="13" fillId="2" borderId="8" xfId="0" applyFont="1" applyFill="1" applyBorder="1" applyAlignment="1">
      <alignment horizontal="left" vertical="top"/>
    </xf>
    <xf numFmtId="0" fontId="13" fillId="2" borderId="1" xfId="0" applyFont="1" applyFill="1" applyBorder="1" applyAlignment="1">
      <alignment horizontal="left" vertical="top" wrapText="1"/>
    </xf>
    <xf numFmtId="0" fontId="13" fillId="2" borderId="2" xfId="0" applyFont="1" applyFill="1" applyBorder="1" applyAlignment="1">
      <alignment horizontal="left" vertical="top" wrapText="1"/>
    </xf>
    <xf numFmtId="0" fontId="41" fillId="3" borderId="0" xfId="0" applyFont="1" applyFill="1" applyBorder="1"/>
    <xf numFmtId="165" fontId="42" fillId="3" borderId="0" xfId="7" applyNumberFormat="1" applyFont="1" applyFill="1" applyBorder="1"/>
    <xf numFmtId="1" fontId="43" fillId="3" borderId="0" xfId="0" applyNumberFormat="1" applyFont="1" applyFill="1" applyBorder="1"/>
    <xf numFmtId="1" fontId="43" fillId="3" borderId="0" xfId="0" applyNumberFormat="1" applyFont="1" applyFill="1" applyBorder="1" applyAlignment="1">
      <alignment horizontal="right"/>
    </xf>
    <xf numFmtId="0" fontId="41" fillId="3" borderId="0" xfId="0" applyFont="1" applyFill="1"/>
    <xf numFmtId="0" fontId="44" fillId="3" borderId="0" xfId="0" applyFont="1" applyFill="1" applyBorder="1" applyAlignment="1">
      <alignment horizontal="centerContinuous"/>
    </xf>
    <xf numFmtId="0" fontId="42" fillId="3" borderId="0" xfId="0" applyFont="1" applyFill="1" applyBorder="1"/>
    <xf numFmtId="0" fontId="45" fillId="3" borderId="0" xfId="0" applyFont="1" applyFill="1" applyBorder="1" applyAlignment="1">
      <alignment horizontal="centerContinuous"/>
    </xf>
    <xf numFmtId="0" fontId="45" fillId="3" borderId="0" xfId="0" applyFont="1" applyFill="1" applyBorder="1" applyAlignment="1">
      <alignment horizontal="center"/>
    </xf>
    <xf numFmtId="0" fontId="46" fillId="3" borderId="0" xfId="5" applyNumberFormat="1" applyFont="1" applyFill="1" applyBorder="1" applyAlignment="1">
      <alignment horizontal="right" wrapText="1"/>
    </xf>
    <xf numFmtId="0" fontId="20" fillId="2" borderId="0" xfId="0" applyNumberFormat="1" applyFont="1" applyFill="1" applyAlignment="1">
      <alignment horizontal="left" wrapText="1"/>
    </xf>
    <xf numFmtId="0" fontId="35" fillId="3" borderId="0" xfId="0" applyFont="1" applyFill="1" applyAlignment="1">
      <alignment horizontal="center"/>
    </xf>
  </cellXfs>
  <cellStyles count="8">
    <cellStyle name="Hyperlink" xfId="4" builtinId="8"/>
    <cellStyle name="Normal" xfId="0" builtinId="0"/>
    <cellStyle name="Normal_2003 main NTS tables raw" xfId="7"/>
    <cellStyle name="Normal_2003 main tables" xfId="5"/>
    <cellStyle name="Normal_5 Tables 2002" xfId="6"/>
    <cellStyle name="Normal_file30072" xfId="1"/>
    <cellStyle name="Normal_RT 03-05" xfId="2"/>
    <cellStyle name="Normal_Sheet1"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Sheet6!$E$18</c:f>
              <c:strCache>
                <c:ptCount val="1"/>
                <c:pt idx="0">
                  <c:v>Bus availability indicator</c:v>
                </c:pt>
              </c:strCache>
            </c:strRef>
          </c:tx>
          <c:invertIfNegative val="0"/>
          <c:cat>
            <c:strRef>
              <c:f>Sheet6!$A$19:$A$41</c:f>
              <c:strCache>
                <c:ptCount val="23"/>
                <c:pt idx="0">
                  <c:v>North East 2009/10</c:v>
                </c:pt>
                <c:pt idx="1">
                  <c:v>North East 2011/12</c:v>
                </c:pt>
                <c:pt idx="3">
                  <c:v>London Boroughs 2009/10</c:v>
                </c:pt>
                <c:pt idx="4">
                  <c:v>London Boroughs 2011/12</c:v>
                </c:pt>
                <c:pt idx="6">
                  <c:v>Metropolitan built-up areas 2009/10</c:v>
                </c:pt>
                <c:pt idx="7">
                  <c:v>Metropolitan built-up areas 2011/12</c:v>
                </c:pt>
                <c:pt idx="9">
                  <c:v>Large urban (over 250k population) 2009/10</c:v>
                </c:pt>
                <c:pt idx="10">
                  <c:v>Large urban (over 250k population) 2011/12</c:v>
                </c:pt>
                <c:pt idx="12">
                  <c:v>Medium urban (25k to 250k population) 2009/10</c:v>
                </c:pt>
                <c:pt idx="13">
                  <c:v>Medium urban (25k to 250k population) 2011/12</c:v>
                </c:pt>
                <c:pt idx="15">
                  <c:v>Small / medium urban (10k to 25k population) 2009/10</c:v>
                </c:pt>
                <c:pt idx="16">
                  <c:v>Small / medium urban (10k to 25k population) 2011/12</c:v>
                </c:pt>
                <c:pt idx="18">
                  <c:v>Small urban (3k to 10k population) 2009/10</c:v>
                </c:pt>
                <c:pt idx="19">
                  <c:v>Small urban (3k to 10k population) 2011/12</c:v>
                </c:pt>
                <c:pt idx="21">
                  <c:v>Rural areas 2009/10</c:v>
                </c:pt>
                <c:pt idx="22">
                  <c:v>Rural areas 2011/12</c:v>
                </c:pt>
              </c:strCache>
            </c:strRef>
          </c:cat>
          <c:val>
            <c:numRef>
              <c:f>Sheet6!$E$19:$E$41</c:f>
              <c:numCache>
                <c:formatCode>General</c:formatCode>
                <c:ptCount val="23"/>
                <c:pt idx="0">
                  <c:v>95.733512611995295</c:v>
                </c:pt>
                <c:pt idx="1">
                  <c:v>94.414193785107216</c:v>
                </c:pt>
                <c:pt idx="3" formatCode="0">
                  <c:v>98.256262718405722</c:v>
                </c:pt>
                <c:pt idx="4" formatCode="0">
                  <c:v>98.565965304922159</c:v>
                </c:pt>
                <c:pt idx="6" formatCode="0">
                  <c:v>97.542451195564283</c:v>
                </c:pt>
                <c:pt idx="7" formatCode="0">
                  <c:v>98.262276742622802</c:v>
                </c:pt>
                <c:pt idx="9" formatCode="0">
                  <c:v>96.559410184603067</c:v>
                </c:pt>
                <c:pt idx="10" formatCode="0">
                  <c:v>97.013369825567494</c:v>
                </c:pt>
                <c:pt idx="12" formatCode="0">
                  <c:v>96.151371112286711</c:v>
                </c:pt>
                <c:pt idx="13" formatCode="0">
                  <c:v>96.845548478983289</c:v>
                </c:pt>
                <c:pt idx="15" formatCode="0">
                  <c:v>92.518976922842427</c:v>
                </c:pt>
                <c:pt idx="16" formatCode="0">
                  <c:v>93.788393138680377</c:v>
                </c:pt>
                <c:pt idx="18" formatCode="0">
                  <c:v>91.048152458539434</c:v>
                </c:pt>
                <c:pt idx="19" formatCode="0">
                  <c:v>91.871822644182316</c:v>
                </c:pt>
                <c:pt idx="21" formatCode="0">
                  <c:v>55.88868643365911</c:v>
                </c:pt>
                <c:pt idx="22" formatCode="0">
                  <c:v>58.634524368204154</c:v>
                </c:pt>
              </c:numCache>
            </c:numRef>
          </c:val>
        </c:ser>
        <c:dLbls>
          <c:showLegendKey val="0"/>
          <c:showVal val="0"/>
          <c:showCatName val="0"/>
          <c:showSerName val="0"/>
          <c:showPercent val="0"/>
          <c:showBubbleSize val="0"/>
        </c:dLbls>
        <c:gapWidth val="10"/>
        <c:overlap val="100"/>
        <c:axId val="108401792"/>
        <c:axId val="108403328"/>
      </c:barChart>
      <c:catAx>
        <c:axId val="108401792"/>
        <c:scaling>
          <c:orientation val="minMax"/>
        </c:scaling>
        <c:delete val="0"/>
        <c:axPos val="l"/>
        <c:majorTickMark val="out"/>
        <c:minorTickMark val="none"/>
        <c:tickLblPos val="nextTo"/>
        <c:crossAx val="108403328"/>
        <c:crosses val="autoZero"/>
        <c:auto val="1"/>
        <c:lblAlgn val="ctr"/>
        <c:lblOffset val="100"/>
        <c:noMultiLvlLbl val="0"/>
      </c:catAx>
      <c:valAx>
        <c:axId val="108403328"/>
        <c:scaling>
          <c:orientation val="minMax"/>
          <c:max val="100"/>
        </c:scaling>
        <c:delete val="0"/>
        <c:axPos val="b"/>
        <c:majorGridlines/>
        <c:title>
          <c:tx>
            <c:rich>
              <a:bodyPr/>
              <a:lstStyle/>
              <a:p>
                <a:pPr>
                  <a:defRPr/>
                </a:pPr>
                <a:r>
                  <a:rPr lang="en-GB"/>
                  <a:t>%</a:t>
                </a:r>
              </a:p>
            </c:rich>
          </c:tx>
          <c:layout/>
          <c:overlay val="0"/>
        </c:title>
        <c:numFmt formatCode="General" sourceLinked="0"/>
        <c:majorTickMark val="out"/>
        <c:minorTickMark val="none"/>
        <c:tickLblPos val="nextTo"/>
        <c:crossAx val="108401792"/>
        <c:crosses val="autoZero"/>
        <c:crossBetween val="between"/>
      </c:valAx>
    </c:plotArea>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cat>
            <c:strRef>
              <c:f>Sheet6!$A$77:$A$100</c:f>
              <c:strCache>
                <c:ptCount val="24"/>
                <c:pt idx="0">
                  <c:v>North East 2009/10</c:v>
                </c:pt>
                <c:pt idx="1">
                  <c:v>North East 2011/12</c:v>
                </c:pt>
                <c:pt idx="4">
                  <c:v>London Boroughs 2009/10</c:v>
                </c:pt>
                <c:pt idx="5">
                  <c:v>London Boroughs 2011/12</c:v>
                </c:pt>
                <c:pt idx="7">
                  <c:v>Metropolitan built-up areas 2009/10</c:v>
                </c:pt>
                <c:pt idx="8">
                  <c:v>Metropolitan built-up areas 2011/12</c:v>
                </c:pt>
                <c:pt idx="10">
                  <c:v>Large urban (over 250k population) 2009/10</c:v>
                </c:pt>
                <c:pt idx="11">
                  <c:v>Large urban (over 250k population) 2011/12</c:v>
                </c:pt>
                <c:pt idx="13">
                  <c:v>Medium urban (25k to 250k population) 2009/10</c:v>
                </c:pt>
                <c:pt idx="14">
                  <c:v>Medium urban (25k to 250k population) 2011/12</c:v>
                </c:pt>
                <c:pt idx="16">
                  <c:v>Small/medium urban (10k to 25k population) 2009/10</c:v>
                </c:pt>
                <c:pt idx="17">
                  <c:v>Small/medium urban (10k to 25k population) 2011/12</c:v>
                </c:pt>
                <c:pt idx="19">
                  <c:v>Small urban (3k to 10k population) 2009/10</c:v>
                </c:pt>
                <c:pt idx="20">
                  <c:v>Small urban (3k to 10k population) 2011/12</c:v>
                </c:pt>
                <c:pt idx="22">
                  <c:v>Rural areas 2009/10</c:v>
                </c:pt>
                <c:pt idx="23">
                  <c:v>Rural areas 2011/12</c:v>
                </c:pt>
              </c:strCache>
            </c:strRef>
          </c:cat>
          <c:val>
            <c:numRef>
              <c:f>Sheet6!$B$77:$B$100</c:f>
              <c:numCache>
                <c:formatCode>General</c:formatCode>
                <c:ptCount val="24"/>
                <c:pt idx="0">
                  <c:v>5.2065606736630432</c:v>
                </c:pt>
                <c:pt idx="1">
                  <c:v>5.3023456762207344</c:v>
                </c:pt>
                <c:pt idx="4" formatCode="[&gt;0.5]#,##0.0;[&lt;-0.5]\-#,##0.0;\-">
                  <c:v>3.55075447031671</c:v>
                </c:pt>
                <c:pt idx="5" formatCode="[&gt;0.5]#,##0.0;[&lt;-0.5]\-#,##0.0;\-">
                  <c:v>3.7888389404783376</c:v>
                </c:pt>
                <c:pt idx="7" formatCode="[&gt;0.5]#,##0.0;[&lt;-0.5]\-#,##0.0;\-">
                  <c:v>4.316629758414364</c:v>
                </c:pt>
                <c:pt idx="8" formatCode="[&gt;0.5]#,##0.0;[&lt;-0.5]\-#,##0.0;\-">
                  <c:v>4.2683678797954752</c:v>
                </c:pt>
                <c:pt idx="10" formatCode="[&gt;0.5]#,##0.0;[&lt;-0.5]\-#,##0.0;\-">
                  <c:v>4.1074139922395103</c:v>
                </c:pt>
                <c:pt idx="11" formatCode="[&gt;0.5]#,##0.0;[&lt;-0.5]\-#,##0.0;\-">
                  <c:v>4.4202871338604561</c:v>
                </c:pt>
                <c:pt idx="13" formatCode="[&gt;0.5]#,##0.0;[&lt;-0.5]\-#,##0.0;\-">
                  <c:v>4.4417786783657913</c:v>
                </c:pt>
                <c:pt idx="14" formatCode="[&gt;0.5]#,##0.0;[&lt;-0.5]\-#,##0.0;\-">
                  <c:v>4.9034620840384733</c:v>
                </c:pt>
                <c:pt idx="16" formatCode="[&gt;0.5]#,##0.0;[&lt;-0.5]\-#,##0.0;\-">
                  <c:v>6.2129245126972936</c:v>
                </c:pt>
                <c:pt idx="17" formatCode="[&gt;0.5]#,##0.0;[&lt;-0.5]\-#,##0.0;\-">
                  <c:v>7.0399572771123387</c:v>
                </c:pt>
                <c:pt idx="19" formatCode="[&gt;0.5]#,##0.0;[&lt;-0.5]\-#,##0.0;\-">
                  <c:v>7.2473324776359247</c:v>
                </c:pt>
                <c:pt idx="20" formatCode="[&gt;0.5]#,##0.0;[&lt;-0.5]\-#,##0.0;\-">
                  <c:v>7.364703521535338</c:v>
                </c:pt>
                <c:pt idx="22" formatCode="[&gt;0.5]#,##0.0;[&lt;-0.5]\-#,##0.0;\-">
                  <c:v>8.0821927268207112</c:v>
                </c:pt>
                <c:pt idx="23" formatCode="[&gt;0.5]#,##0.0;[&lt;-0.5]\-#,##0.0;\-">
                  <c:v>8.0127486466666333</c:v>
                </c:pt>
              </c:numCache>
            </c:numRef>
          </c:val>
        </c:ser>
        <c:dLbls>
          <c:showLegendKey val="0"/>
          <c:showVal val="0"/>
          <c:showCatName val="0"/>
          <c:showSerName val="0"/>
          <c:showPercent val="0"/>
          <c:showBubbleSize val="0"/>
        </c:dLbls>
        <c:gapWidth val="20"/>
        <c:overlap val="100"/>
        <c:axId val="108423424"/>
        <c:axId val="108429312"/>
      </c:barChart>
      <c:catAx>
        <c:axId val="108423424"/>
        <c:scaling>
          <c:orientation val="minMax"/>
        </c:scaling>
        <c:delete val="0"/>
        <c:axPos val="l"/>
        <c:majorTickMark val="out"/>
        <c:minorTickMark val="none"/>
        <c:tickLblPos val="nextTo"/>
        <c:crossAx val="108429312"/>
        <c:crosses val="autoZero"/>
        <c:auto val="1"/>
        <c:lblAlgn val="ctr"/>
        <c:lblOffset val="100"/>
        <c:noMultiLvlLbl val="0"/>
      </c:catAx>
      <c:valAx>
        <c:axId val="108429312"/>
        <c:scaling>
          <c:orientation val="minMax"/>
        </c:scaling>
        <c:delete val="0"/>
        <c:axPos val="b"/>
        <c:majorGridlines/>
        <c:numFmt formatCode="General" sourceLinked="1"/>
        <c:majorTickMark val="out"/>
        <c:minorTickMark val="none"/>
        <c:tickLblPos val="nextTo"/>
        <c:crossAx val="108423424"/>
        <c:crosses val="autoZero"/>
        <c:crossBetween val="between"/>
      </c:valAx>
    </c:plotArea>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cat>
            <c:strRef>
              <c:f>Sheet6!$A$110:$A$133</c:f>
              <c:strCache>
                <c:ptCount val="24"/>
                <c:pt idx="0">
                  <c:v>North East 2009/10</c:v>
                </c:pt>
                <c:pt idx="1">
                  <c:v>North East 2011/12</c:v>
                </c:pt>
                <c:pt idx="4">
                  <c:v>London Boroughs 2009/10</c:v>
                </c:pt>
                <c:pt idx="5">
                  <c:v>London Boroughs 2011/12</c:v>
                </c:pt>
                <c:pt idx="7">
                  <c:v>Metropolitan built-up areas 2009/10</c:v>
                </c:pt>
                <c:pt idx="8">
                  <c:v>Metropolitan built-up areas 2011/12</c:v>
                </c:pt>
                <c:pt idx="10">
                  <c:v>Large urban (over 250k population) 2009/10</c:v>
                </c:pt>
                <c:pt idx="11">
                  <c:v>Large urban (over 250k population) 2011/12</c:v>
                </c:pt>
                <c:pt idx="13">
                  <c:v>Medium urban (25k to 250k population) 2009/10</c:v>
                </c:pt>
                <c:pt idx="14">
                  <c:v>Medium urban (25k to 250k population) 2011/12</c:v>
                </c:pt>
                <c:pt idx="16">
                  <c:v>Small/medium urban (10k to 25k population) 2009/10</c:v>
                </c:pt>
                <c:pt idx="17">
                  <c:v>Small/medium urban (10k to 25k population) 2011/12</c:v>
                </c:pt>
                <c:pt idx="19">
                  <c:v>Small urban (3k to 10k population) 2009/10</c:v>
                </c:pt>
                <c:pt idx="20">
                  <c:v>Small urban (3k to 10k population) 2011/12</c:v>
                </c:pt>
                <c:pt idx="22">
                  <c:v>Rural areas 2009/10</c:v>
                </c:pt>
                <c:pt idx="23">
                  <c:v>Rural areas 2011/12</c:v>
                </c:pt>
              </c:strCache>
            </c:strRef>
          </c:cat>
          <c:val>
            <c:numRef>
              <c:f>Sheet6!$B$110:$B$133</c:f>
              <c:numCache>
                <c:formatCode>General</c:formatCode>
                <c:ptCount val="24"/>
                <c:pt idx="0">
                  <c:v>379.32059784152233</c:v>
                </c:pt>
                <c:pt idx="1">
                  <c:v>412.80950414225515</c:v>
                </c:pt>
                <c:pt idx="4" formatCode="[&gt;0.5]#,##0;[&lt;-0.5]\-#,##0;\-">
                  <c:v>567.11313115699488</c:v>
                </c:pt>
                <c:pt idx="5" formatCode="[&gt;0.5]#,##0;[&lt;-0.5]\-#,##0;\-">
                  <c:v>491.19186024930383</c:v>
                </c:pt>
                <c:pt idx="7" formatCode="[&gt;0.5]#,##0;[&lt;-0.5]\-#,##0;\-">
                  <c:v>386.07787663957703</c:v>
                </c:pt>
                <c:pt idx="8" formatCode="[&gt;0.5]#,##0;[&lt;-0.5]\-#,##0;\-">
                  <c:v>396.40719490556029</c:v>
                </c:pt>
                <c:pt idx="10" formatCode="[&gt;0.5]#,##0;[&lt;-0.5]\-#,##0;\-">
                  <c:v>284.3011520917367</c:v>
                </c:pt>
                <c:pt idx="11" formatCode="[&gt;0.5]#,##0;[&lt;-0.5]\-#,##0;\-">
                  <c:v>263.66987535640402</c:v>
                </c:pt>
                <c:pt idx="13" formatCode="[&gt;0.5]#,##0;[&lt;-0.5]\-#,##0;\-">
                  <c:v>220.65969249908383</c:v>
                </c:pt>
                <c:pt idx="14" formatCode="[&gt;0.5]#,##0;[&lt;-0.5]\-#,##0;\-">
                  <c:v>224.48530079455844</c:v>
                </c:pt>
                <c:pt idx="16" formatCode="[&gt;0.5]#,##0;[&lt;-0.5]\-#,##0;\-">
                  <c:v>271.0715419716874</c:v>
                </c:pt>
                <c:pt idx="17" formatCode="[&gt;0.5]#,##0;[&lt;-0.5]\-#,##0;\-">
                  <c:v>249.97551693588127</c:v>
                </c:pt>
                <c:pt idx="19" formatCode="[&gt;0.5]#,##0;[&lt;-0.5]\-#,##0;\-">
                  <c:v>268.35982598218749</c:v>
                </c:pt>
                <c:pt idx="20" formatCode="[&gt;0.5]#,##0;[&lt;-0.5]\-#,##0;\-">
                  <c:v>258.35409254351714</c:v>
                </c:pt>
                <c:pt idx="22" formatCode="[&gt;0.5]#,##0;[&lt;-0.5]\-#,##0;\-">
                  <c:v>221.02069927951709</c:v>
                </c:pt>
                <c:pt idx="23" formatCode="[&gt;0.5]#,##0;[&lt;-0.5]\-#,##0;\-">
                  <c:v>223.29464054757983</c:v>
                </c:pt>
              </c:numCache>
            </c:numRef>
          </c:val>
        </c:ser>
        <c:dLbls>
          <c:showLegendKey val="0"/>
          <c:showVal val="0"/>
          <c:showCatName val="0"/>
          <c:showSerName val="0"/>
          <c:showPercent val="0"/>
          <c:showBubbleSize val="0"/>
        </c:dLbls>
        <c:gapWidth val="10"/>
        <c:overlap val="100"/>
        <c:axId val="108436480"/>
        <c:axId val="108442368"/>
      </c:barChart>
      <c:catAx>
        <c:axId val="108436480"/>
        <c:scaling>
          <c:orientation val="minMax"/>
        </c:scaling>
        <c:delete val="0"/>
        <c:axPos val="l"/>
        <c:majorTickMark val="out"/>
        <c:minorTickMark val="none"/>
        <c:tickLblPos val="nextTo"/>
        <c:crossAx val="108442368"/>
        <c:crosses val="autoZero"/>
        <c:auto val="1"/>
        <c:lblAlgn val="ctr"/>
        <c:lblOffset val="100"/>
        <c:noMultiLvlLbl val="0"/>
      </c:catAx>
      <c:valAx>
        <c:axId val="108442368"/>
        <c:scaling>
          <c:orientation val="minMax"/>
        </c:scaling>
        <c:delete val="0"/>
        <c:axPos val="b"/>
        <c:majorGridlines/>
        <c:numFmt formatCode="General" sourceLinked="1"/>
        <c:majorTickMark val="out"/>
        <c:minorTickMark val="none"/>
        <c:tickLblPos val="nextTo"/>
        <c:crossAx val="108436480"/>
        <c:crosses val="autoZero"/>
        <c:crossBetween val="between"/>
      </c:valAx>
    </c:plotArea>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cat>
            <c:strRef>
              <c:f>Sheet6!$A$141:$A$164</c:f>
              <c:strCache>
                <c:ptCount val="24"/>
                <c:pt idx="0">
                  <c:v>North East 2009/10</c:v>
                </c:pt>
                <c:pt idx="1">
                  <c:v>North East 2011/12</c:v>
                </c:pt>
                <c:pt idx="4">
                  <c:v>London Boroughs 2009/10</c:v>
                </c:pt>
                <c:pt idx="5">
                  <c:v>London Boroughs 2011/12</c:v>
                </c:pt>
                <c:pt idx="7">
                  <c:v>Metropolitan built-up areas 2009/10</c:v>
                </c:pt>
                <c:pt idx="8">
                  <c:v>Metropolitan built-up areas 2011/12</c:v>
                </c:pt>
                <c:pt idx="10">
                  <c:v>Large urban (over 250k population) 2009/10</c:v>
                </c:pt>
                <c:pt idx="11">
                  <c:v>Large urban (over 250k population) 2011/12</c:v>
                </c:pt>
                <c:pt idx="13">
                  <c:v>Medium urban (25k to 250k population) 2009/10</c:v>
                </c:pt>
                <c:pt idx="14">
                  <c:v>Medium urban (25k to 250k population) 2011/12</c:v>
                </c:pt>
                <c:pt idx="16">
                  <c:v>Small/medium urban (10k to 25k population) 2009/10</c:v>
                </c:pt>
                <c:pt idx="17">
                  <c:v>Small/medium urban (10k to 25k population) 2011/12</c:v>
                </c:pt>
                <c:pt idx="19">
                  <c:v>Small urban (3k to 10k population) 2009/10</c:v>
                </c:pt>
                <c:pt idx="20">
                  <c:v>Small urban (3k to 10k population) 2011/12</c:v>
                </c:pt>
                <c:pt idx="22">
                  <c:v>Rural areas 2009/10</c:v>
                </c:pt>
                <c:pt idx="23">
                  <c:v>Rural areas 2011/12</c:v>
                </c:pt>
              </c:strCache>
            </c:strRef>
          </c:cat>
          <c:val>
            <c:numRef>
              <c:f>Sheet6!$B$141:$B$164</c:f>
              <c:numCache>
                <c:formatCode>General</c:formatCode>
                <c:ptCount val="24"/>
                <c:pt idx="0">
                  <c:v>73.63886502414087</c:v>
                </c:pt>
                <c:pt idx="1">
                  <c:v>77.242584909181318</c:v>
                </c:pt>
                <c:pt idx="4" formatCode="[&gt;0.5]#,##0;[&lt;-0.5]\-#,##0;\-">
                  <c:v>151.59408785812383</c:v>
                </c:pt>
                <c:pt idx="5" formatCode="[&gt;0.5]#,##0;[&lt;-0.5]\-#,##0;\-">
                  <c:v>124.96359872193047</c:v>
                </c:pt>
                <c:pt idx="7" formatCode="[&gt;0.5]#,##0;[&lt;-0.5]\-#,##0;\-">
                  <c:v>89.76010325321738</c:v>
                </c:pt>
                <c:pt idx="8" formatCode="[&gt;0.5]#,##0;[&lt;-0.5]\-#,##0;\-">
                  <c:v>93.61110162178413</c:v>
                </c:pt>
                <c:pt idx="10" formatCode="[&gt;0.5]#,##0;[&lt;-0.5]\-#,##0;\-">
                  <c:v>69.763660231043445</c:v>
                </c:pt>
                <c:pt idx="11" formatCode="[&gt;0.5]#,##0;[&lt;-0.5]\-#,##0;\-">
                  <c:v>59.806107712973983</c:v>
                </c:pt>
                <c:pt idx="13" formatCode="[&gt;0.5]#,##0;[&lt;-0.5]\-#,##0;\-">
                  <c:v>49.46718483065807</c:v>
                </c:pt>
                <c:pt idx="14" formatCode="[&gt;0.5]#,##0;[&lt;-0.5]\-#,##0;\-">
                  <c:v>45.683026172115852</c:v>
                </c:pt>
                <c:pt idx="16" formatCode="[&gt;0.5]#,##0;[&lt;-0.5]\-#,##0;\-">
                  <c:v>43.005068555611011</c:v>
                </c:pt>
                <c:pt idx="17" formatCode="[&gt;0.5]#,##0;[&lt;-0.5]\-#,##0;\-">
                  <c:v>35.063365565966443</c:v>
                </c:pt>
                <c:pt idx="19" formatCode="[&gt;0.5]#,##0;[&lt;-0.5]\-#,##0;\-">
                  <c:v>36.42914723057018</c:v>
                </c:pt>
                <c:pt idx="20" formatCode="[&gt;0.5]#,##0;[&lt;-0.5]\-#,##0;\-">
                  <c:v>34.937700159659514</c:v>
                </c:pt>
                <c:pt idx="22" formatCode="[&gt;0.5]#,##0;[&lt;-0.5]\-#,##0;\-">
                  <c:v>27.226122157554251</c:v>
                </c:pt>
                <c:pt idx="23" formatCode="[&gt;0.5]#,##0;[&lt;-0.5]\-#,##0;\-">
                  <c:v>27.533643340623012</c:v>
                </c:pt>
              </c:numCache>
            </c:numRef>
          </c:val>
        </c:ser>
        <c:dLbls>
          <c:showLegendKey val="0"/>
          <c:showVal val="0"/>
          <c:showCatName val="0"/>
          <c:showSerName val="0"/>
          <c:showPercent val="0"/>
          <c:showBubbleSize val="0"/>
        </c:dLbls>
        <c:gapWidth val="10"/>
        <c:overlap val="100"/>
        <c:axId val="108455424"/>
        <c:axId val="108456960"/>
      </c:barChart>
      <c:catAx>
        <c:axId val="108455424"/>
        <c:scaling>
          <c:orientation val="minMax"/>
        </c:scaling>
        <c:delete val="0"/>
        <c:axPos val="l"/>
        <c:majorTickMark val="out"/>
        <c:minorTickMark val="none"/>
        <c:tickLblPos val="nextTo"/>
        <c:crossAx val="108456960"/>
        <c:crosses val="autoZero"/>
        <c:auto val="1"/>
        <c:lblAlgn val="ctr"/>
        <c:lblOffset val="100"/>
        <c:noMultiLvlLbl val="0"/>
      </c:catAx>
      <c:valAx>
        <c:axId val="108456960"/>
        <c:scaling>
          <c:orientation val="minMax"/>
        </c:scaling>
        <c:delete val="0"/>
        <c:axPos val="b"/>
        <c:majorGridlines/>
        <c:numFmt formatCode="General" sourceLinked="1"/>
        <c:majorTickMark val="out"/>
        <c:minorTickMark val="none"/>
        <c:tickLblPos val="nextTo"/>
        <c:crossAx val="108455424"/>
        <c:crosses val="autoZero"/>
        <c:crossBetween val="between"/>
      </c:valAx>
    </c:plotArea>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Sheet6!$B$18</c:f>
              <c:strCache>
                <c:ptCount val="1"/>
                <c:pt idx="0">
                  <c:v> 6 minutes or less</c:v>
                </c:pt>
              </c:strCache>
            </c:strRef>
          </c:tx>
          <c:invertIfNegative val="0"/>
          <c:cat>
            <c:strRef>
              <c:f>Sheet6!$A$19:$A$43</c:f>
              <c:strCache>
                <c:ptCount val="25"/>
                <c:pt idx="0">
                  <c:v>North East 2009/10</c:v>
                </c:pt>
                <c:pt idx="1">
                  <c:v>North East 2011/12</c:v>
                </c:pt>
                <c:pt idx="3">
                  <c:v>London Boroughs 2009/10</c:v>
                </c:pt>
                <c:pt idx="4">
                  <c:v>London Boroughs 2011/12</c:v>
                </c:pt>
                <c:pt idx="6">
                  <c:v>Metropolitan built-up areas 2009/10</c:v>
                </c:pt>
                <c:pt idx="7">
                  <c:v>Metropolitan built-up areas 2011/12</c:v>
                </c:pt>
                <c:pt idx="9">
                  <c:v>Large urban (over 250k population) 2009/10</c:v>
                </c:pt>
                <c:pt idx="10">
                  <c:v>Large urban (over 250k population) 2011/12</c:v>
                </c:pt>
                <c:pt idx="12">
                  <c:v>Medium urban (25k to 250k population) 2009/10</c:v>
                </c:pt>
                <c:pt idx="13">
                  <c:v>Medium urban (25k to 250k population) 2011/12</c:v>
                </c:pt>
                <c:pt idx="15">
                  <c:v>Small / medium urban (10k to 25k population) 2009/10</c:v>
                </c:pt>
                <c:pt idx="16">
                  <c:v>Small / medium urban (10k to 25k population) 2011/12</c:v>
                </c:pt>
                <c:pt idx="18">
                  <c:v>Small urban (3k to 10k population) 2009/10</c:v>
                </c:pt>
                <c:pt idx="19">
                  <c:v>Small urban (3k to 10k population) 2011/12</c:v>
                </c:pt>
                <c:pt idx="21">
                  <c:v>Rural areas 2009/10</c:v>
                </c:pt>
                <c:pt idx="22">
                  <c:v>Rural areas 2011/12</c:v>
                </c:pt>
                <c:pt idx="24">
                  <c:v>All areas 2009/10</c:v>
                </c:pt>
              </c:strCache>
            </c:strRef>
          </c:cat>
          <c:val>
            <c:numRef>
              <c:f>Sheet6!$B$19:$B$41</c:f>
              <c:numCache>
                <c:formatCode>General</c:formatCode>
                <c:ptCount val="23"/>
                <c:pt idx="0">
                  <c:v>91.245516580559112</c:v>
                </c:pt>
                <c:pt idx="1">
                  <c:v>90.5019280368804</c:v>
                </c:pt>
                <c:pt idx="3" formatCode="0">
                  <c:v>88.223246512321438</c:v>
                </c:pt>
                <c:pt idx="4" formatCode="0">
                  <c:v>88.016432911779049</c:v>
                </c:pt>
                <c:pt idx="6" formatCode="0">
                  <c:v>89.053419112331923</c:v>
                </c:pt>
                <c:pt idx="7" formatCode="0">
                  <c:v>88.946348980906492</c:v>
                </c:pt>
                <c:pt idx="9" formatCode="0">
                  <c:v>88.79194068293873</c:v>
                </c:pt>
                <c:pt idx="10" formatCode="0">
                  <c:v>87.271452168499863</c:v>
                </c:pt>
                <c:pt idx="12" formatCode="0">
                  <c:v>90.184066037121212</c:v>
                </c:pt>
                <c:pt idx="13" formatCode="0">
                  <c:v>90.577221298384771</c:v>
                </c:pt>
                <c:pt idx="15" formatCode="0">
                  <c:v>86.779309661537525</c:v>
                </c:pt>
                <c:pt idx="16" formatCode="0">
                  <c:v>85.941316613345293</c:v>
                </c:pt>
                <c:pt idx="18" formatCode="0">
                  <c:v>84.165696828629621</c:v>
                </c:pt>
                <c:pt idx="19" formatCode="0">
                  <c:v>82.56739746989372</c:v>
                </c:pt>
                <c:pt idx="21" formatCode="0">
                  <c:v>70.057315282592242</c:v>
                </c:pt>
                <c:pt idx="22" formatCode="0">
                  <c:v>68.649157978637504</c:v>
                </c:pt>
              </c:numCache>
            </c:numRef>
          </c:val>
        </c:ser>
        <c:ser>
          <c:idx val="1"/>
          <c:order val="1"/>
          <c:tx>
            <c:strRef>
              <c:f>Sheet6!$C$18</c:f>
              <c:strCache>
                <c:ptCount val="1"/>
                <c:pt idx="0">
                  <c:v>7-13 minutes</c:v>
                </c:pt>
              </c:strCache>
            </c:strRef>
          </c:tx>
          <c:invertIfNegative val="0"/>
          <c:cat>
            <c:strRef>
              <c:f>Sheet6!$A$19:$A$43</c:f>
              <c:strCache>
                <c:ptCount val="25"/>
                <c:pt idx="0">
                  <c:v>North East 2009/10</c:v>
                </c:pt>
                <c:pt idx="1">
                  <c:v>North East 2011/12</c:v>
                </c:pt>
                <c:pt idx="3">
                  <c:v>London Boroughs 2009/10</c:v>
                </c:pt>
                <c:pt idx="4">
                  <c:v>London Boroughs 2011/12</c:v>
                </c:pt>
                <c:pt idx="6">
                  <c:v>Metropolitan built-up areas 2009/10</c:v>
                </c:pt>
                <c:pt idx="7">
                  <c:v>Metropolitan built-up areas 2011/12</c:v>
                </c:pt>
                <c:pt idx="9">
                  <c:v>Large urban (over 250k population) 2009/10</c:v>
                </c:pt>
                <c:pt idx="10">
                  <c:v>Large urban (over 250k population) 2011/12</c:v>
                </c:pt>
                <c:pt idx="12">
                  <c:v>Medium urban (25k to 250k population) 2009/10</c:v>
                </c:pt>
                <c:pt idx="13">
                  <c:v>Medium urban (25k to 250k population) 2011/12</c:v>
                </c:pt>
                <c:pt idx="15">
                  <c:v>Small / medium urban (10k to 25k population) 2009/10</c:v>
                </c:pt>
                <c:pt idx="16">
                  <c:v>Small / medium urban (10k to 25k population) 2011/12</c:v>
                </c:pt>
                <c:pt idx="18">
                  <c:v>Small urban (3k to 10k population) 2009/10</c:v>
                </c:pt>
                <c:pt idx="19">
                  <c:v>Small urban (3k to 10k population) 2011/12</c:v>
                </c:pt>
                <c:pt idx="21">
                  <c:v>Rural areas 2009/10</c:v>
                </c:pt>
                <c:pt idx="22">
                  <c:v>Rural areas 2011/12</c:v>
                </c:pt>
                <c:pt idx="24">
                  <c:v>All areas 2009/10</c:v>
                </c:pt>
              </c:strCache>
            </c:strRef>
          </c:cat>
          <c:val>
            <c:numRef>
              <c:f>Sheet6!$C$19:$C$41</c:f>
              <c:numCache>
                <c:formatCode>General</c:formatCode>
                <c:ptCount val="23"/>
                <c:pt idx="0">
                  <c:v>6.8911937225653572</c:v>
                </c:pt>
                <c:pt idx="1">
                  <c:v>6.954626697226213</c:v>
                </c:pt>
                <c:pt idx="3" formatCode="0">
                  <c:v>10.41545147949495</c:v>
                </c:pt>
                <c:pt idx="4" formatCode="0">
                  <c:v>10.629588526229568</c:v>
                </c:pt>
                <c:pt idx="6" formatCode="0">
                  <c:v>9.6436316322104929</c:v>
                </c:pt>
                <c:pt idx="7" formatCode="0">
                  <c:v>9.6963632511138993</c:v>
                </c:pt>
                <c:pt idx="9" formatCode="0">
                  <c:v>9.7586624703757625</c:v>
                </c:pt>
                <c:pt idx="10" formatCode="0">
                  <c:v>10.780519025110918</c:v>
                </c:pt>
                <c:pt idx="12" formatCode="0">
                  <c:v>8.329664385008579</c:v>
                </c:pt>
                <c:pt idx="13" formatCode="0">
                  <c:v>7.9474684796866066</c:v>
                </c:pt>
                <c:pt idx="15" formatCode="0">
                  <c:v>10.382513661202188</c:v>
                </c:pt>
                <c:pt idx="16" formatCode="0">
                  <c:v>11.066777560322409</c:v>
                </c:pt>
                <c:pt idx="18" formatCode="0">
                  <c:v>12.896421297643293</c:v>
                </c:pt>
                <c:pt idx="19" formatCode="0">
                  <c:v>15.062363748876889</c:v>
                </c:pt>
                <c:pt idx="21" formatCode="0">
                  <c:v>12.818075549389432</c:v>
                </c:pt>
                <c:pt idx="22" formatCode="0">
                  <c:v>12.68830308013451</c:v>
                </c:pt>
              </c:numCache>
            </c:numRef>
          </c:val>
        </c:ser>
        <c:ser>
          <c:idx val="2"/>
          <c:order val="2"/>
          <c:tx>
            <c:strRef>
              <c:f>Sheet6!$D$18</c:f>
              <c:strCache>
                <c:ptCount val="1"/>
                <c:pt idx="0">
                  <c:v>14 minutes or more</c:v>
                </c:pt>
              </c:strCache>
            </c:strRef>
          </c:tx>
          <c:invertIfNegative val="0"/>
          <c:cat>
            <c:strRef>
              <c:f>Sheet6!$A$19:$A$41</c:f>
              <c:strCache>
                <c:ptCount val="23"/>
                <c:pt idx="0">
                  <c:v>North East 2009/10</c:v>
                </c:pt>
                <c:pt idx="1">
                  <c:v>North East 2011/12</c:v>
                </c:pt>
                <c:pt idx="3">
                  <c:v>London Boroughs 2009/10</c:v>
                </c:pt>
                <c:pt idx="4">
                  <c:v>London Boroughs 2011/12</c:v>
                </c:pt>
                <c:pt idx="6">
                  <c:v>Metropolitan built-up areas 2009/10</c:v>
                </c:pt>
                <c:pt idx="7">
                  <c:v>Metropolitan built-up areas 2011/12</c:v>
                </c:pt>
                <c:pt idx="9">
                  <c:v>Large urban (over 250k population) 2009/10</c:v>
                </c:pt>
                <c:pt idx="10">
                  <c:v>Large urban (over 250k population) 2011/12</c:v>
                </c:pt>
                <c:pt idx="12">
                  <c:v>Medium urban (25k to 250k population) 2009/10</c:v>
                </c:pt>
                <c:pt idx="13">
                  <c:v>Medium urban (25k to 250k population) 2011/12</c:v>
                </c:pt>
                <c:pt idx="15">
                  <c:v>Small / medium urban (10k to 25k population) 2009/10</c:v>
                </c:pt>
                <c:pt idx="16">
                  <c:v>Small / medium urban (10k to 25k population) 2011/12</c:v>
                </c:pt>
                <c:pt idx="18">
                  <c:v>Small urban (3k to 10k population) 2009/10</c:v>
                </c:pt>
                <c:pt idx="19">
                  <c:v>Small urban (3k to 10k population) 2011/12</c:v>
                </c:pt>
                <c:pt idx="21">
                  <c:v>Rural areas 2009/10</c:v>
                </c:pt>
                <c:pt idx="22">
                  <c:v>Rural areas 2011/12</c:v>
                </c:pt>
              </c:strCache>
            </c:strRef>
          </c:cat>
          <c:val>
            <c:numRef>
              <c:f>Sheet6!$D$19:$D$41</c:f>
              <c:numCache>
                <c:formatCode>General</c:formatCode>
                <c:ptCount val="23"/>
                <c:pt idx="0">
                  <c:v>1.8632896968755264</c:v>
                </c:pt>
                <c:pt idx="1">
                  <c:v>2.5434452658933826</c:v>
                </c:pt>
                <c:pt idx="3" formatCode="0">
                  <c:v>1.3613020081836003</c:v>
                </c:pt>
                <c:pt idx="4" formatCode="0">
                  <c:v>1.3539785619913789</c:v>
                </c:pt>
                <c:pt idx="6" formatCode="0">
                  <c:v>1.3029492554575679</c:v>
                </c:pt>
                <c:pt idx="7" formatCode="0">
                  <c:v>1.3572877679796045</c:v>
                </c:pt>
                <c:pt idx="9" formatCode="0">
                  <c:v>1.4493968466855145</c:v>
                </c:pt>
                <c:pt idx="10" formatCode="0">
                  <c:v>1.9480288063892153</c:v>
                </c:pt>
                <c:pt idx="12" formatCode="0">
                  <c:v>1.48626957787022</c:v>
                </c:pt>
                <c:pt idx="13" formatCode="0">
                  <c:v>1.47531022192863</c:v>
                </c:pt>
                <c:pt idx="15" formatCode="0">
                  <c:v>2.8381766772602903</c:v>
                </c:pt>
                <c:pt idx="16" formatCode="0">
                  <c:v>2.9919058263323044</c:v>
                </c:pt>
                <c:pt idx="18" formatCode="0">
                  <c:v>2.9378818737270875</c:v>
                </c:pt>
                <c:pt idx="19" formatCode="0">
                  <c:v>2.3702387812293941</c:v>
                </c:pt>
                <c:pt idx="21" formatCode="0">
                  <c:v>17.124609168018313</c:v>
                </c:pt>
                <c:pt idx="22" formatCode="0">
                  <c:v>18.662538941227979</c:v>
                </c:pt>
              </c:numCache>
            </c:numRef>
          </c:val>
        </c:ser>
        <c:dLbls>
          <c:showLegendKey val="0"/>
          <c:showVal val="0"/>
          <c:showCatName val="0"/>
          <c:showSerName val="0"/>
          <c:showPercent val="0"/>
          <c:showBubbleSize val="0"/>
        </c:dLbls>
        <c:gapWidth val="20"/>
        <c:overlap val="100"/>
        <c:axId val="113665152"/>
        <c:axId val="113666688"/>
      </c:barChart>
      <c:catAx>
        <c:axId val="113665152"/>
        <c:scaling>
          <c:orientation val="minMax"/>
        </c:scaling>
        <c:delete val="0"/>
        <c:axPos val="l"/>
        <c:majorTickMark val="out"/>
        <c:minorTickMark val="none"/>
        <c:tickLblPos val="nextTo"/>
        <c:crossAx val="113666688"/>
        <c:crosses val="autoZero"/>
        <c:auto val="1"/>
        <c:lblAlgn val="ctr"/>
        <c:lblOffset val="100"/>
        <c:noMultiLvlLbl val="0"/>
      </c:catAx>
      <c:valAx>
        <c:axId val="113666688"/>
        <c:scaling>
          <c:orientation val="minMax"/>
        </c:scaling>
        <c:delete val="0"/>
        <c:axPos val="b"/>
        <c:majorGridlines/>
        <c:title>
          <c:tx>
            <c:rich>
              <a:bodyPr/>
              <a:lstStyle/>
              <a:p>
                <a:pPr>
                  <a:defRPr/>
                </a:pPr>
                <a:r>
                  <a:rPr lang="en-GB"/>
                  <a:t>Percentage</a:t>
                </a:r>
                <a:r>
                  <a:rPr lang="en-GB" baseline="0"/>
                  <a:t> of households within walking proximity</a:t>
                </a:r>
              </a:p>
            </c:rich>
          </c:tx>
          <c:layout/>
          <c:overlay val="0"/>
        </c:title>
        <c:numFmt formatCode="0%" sourceLinked="1"/>
        <c:majorTickMark val="out"/>
        <c:minorTickMark val="none"/>
        <c:tickLblPos val="nextTo"/>
        <c:crossAx val="113665152"/>
        <c:crosses val="autoZero"/>
        <c:crossBetween val="between"/>
      </c:valAx>
    </c:plotArea>
    <c:legend>
      <c:legendPos val="r"/>
      <c:layout/>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57</xdr:row>
      <xdr:rowOff>0</xdr:rowOff>
    </xdr:from>
    <xdr:to>
      <xdr:col>6</xdr:col>
      <xdr:colOff>6349</xdr:colOff>
      <xdr:row>72</xdr:row>
      <xdr:rowOff>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76</xdr:row>
      <xdr:rowOff>0</xdr:rowOff>
    </xdr:from>
    <xdr:to>
      <xdr:col>6</xdr:col>
      <xdr:colOff>0</xdr:colOff>
      <xdr:row>104</xdr:row>
      <xdr:rowOff>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109</xdr:row>
      <xdr:rowOff>0</xdr:rowOff>
    </xdr:from>
    <xdr:to>
      <xdr:col>5</xdr:col>
      <xdr:colOff>609599</xdr:colOff>
      <xdr:row>135</xdr:row>
      <xdr:rowOff>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140</xdr:row>
      <xdr:rowOff>0</xdr:rowOff>
    </xdr:from>
    <xdr:to>
      <xdr:col>5</xdr:col>
      <xdr:colOff>609599</xdr:colOff>
      <xdr:row>166</xdr:row>
      <xdr:rowOff>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xdr:colOff>
      <xdr:row>18</xdr:row>
      <xdr:rowOff>0</xdr:rowOff>
    </xdr:from>
    <xdr:to>
      <xdr:col>6</xdr:col>
      <xdr:colOff>0</xdr:colOff>
      <xdr:row>44</xdr:row>
      <xdr:rowOff>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s://www.gov.uk/government/organisations/department-for-transport/series/national-travel-survey-statistics" TargetMode="External"/><Relationship Id="rId2" Type="http://schemas.openxmlformats.org/officeDocument/2006/relationships/hyperlink" Target="http://www.dft.gov.uk/statistics/series/national-travel-survey/" TargetMode="External"/><Relationship Id="rId1" Type="http://schemas.openxmlformats.org/officeDocument/2006/relationships/hyperlink" Target="http://assets.dft.gov.uk/statistics/releases/national-travel-survey-2010/nts2010-notes.pdf" TargetMode="External"/><Relationship Id="rId4" Type="http://schemas.openxmlformats.org/officeDocument/2006/relationships/hyperlink" Target="https://www.gov.uk/government/publications/national-travel-survey-2012"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gov.uk/government/organisations/department-for-transport/series/national-travel-survey-statistics" TargetMode="External"/><Relationship Id="rId2" Type="http://schemas.openxmlformats.org/officeDocument/2006/relationships/hyperlink" Target="http://www.dft.gov.uk/statistics/series/national-travel-survey/" TargetMode="External"/><Relationship Id="rId1" Type="http://schemas.openxmlformats.org/officeDocument/2006/relationships/hyperlink" Target="http://assets.dft.gov.uk/statistics/releases/national-travel-survey-2010/nts2010-notes.pdf" TargetMode="External"/><Relationship Id="rId4" Type="http://schemas.openxmlformats.org/officeDocument/2006/relationships/hyperlink" Target="https://www.gov.uk/government/publications/national-travel-survey-2012"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gov.uk/government/organisations/department-for-transport/series/national-travel-survey-statistics" TargetMode="External"/><Relationship Id="rId2" Type="http://schemas.openxmlformats.org/officeDocument/2006/relationships/hyperlink" Target="http://assets.dft.gov.uk/statistics/releases/national-travel-survey-2010/nts2010-notes.pdf" TargetMode="External"/><Relationship Id="rId1" Type="http://schemas.openxmlformats.org/officeDocument/2006/relationships/hyperlink" Target="http://www.dft.gov.uk/statistics/series/national-travel-survey" TargetMode="External"/><Relationship Id="rId4" Type="http://schemas.openxmlformats.org/officeDocument/2006/relationships/hyperlink" Target="https://www.gov.uk/government/publications/national-travel-survey-2012"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gov.uk/government/organisations/department-for-transport/series/national-travel-survey-statistics" TargetMode="External"/><Relationship Id="rId2" Type="http://schemas.openxmlformats.org/officeDocument/2006/relationships/hyperlink" Target="http://assets.dft.gov.uk/statistics/releases/national-travel-survey-2010/nts2010-notes.pdf" TargetMode="External"/><Relationship Id="rId1" Type="http://schemas.openxmlformats.org/officeDocument/2006/relationships/hyperlink" Target="http://www.dft.gov.uk/statistics/series/national-travel-survey" TargetMode="External"/><Relationship Id="rId4" Type="http://schemas.openxmlformats.org/officeDocument/2006/relationships/hyperlink" Target="https://www.gov.uk/government/publications/national-travel-survey-2012"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370"/>
  <sheetViews>
    <sheetView workbookViewId="0">
      <selection activeCell="B2" sqref="B2"/>
    </sheetView>
  </sheetViews>
  <sheetFormatPr defaultRowHeight="15" x14ac:dyDescent="0.25"/>
  <cols>
    <col min="1" max="1" width="20.28515625" style="7" customWidth="1"/>
    <col min="2" max="2" width="43" style="2" bestFit="1" customWidth="1"/>
    <col min="3" max="3" width="19.85546875" style="9"/>
  </cols>
  <sheetData>
    <row r="1" spans="1:3" ht="18" x14ac:dyDescent="0.25">
      <c r="A1" s="1" t="s">
        <v>0</v>
      </c>
      <c r="C1" s="3"/>
    </row>
    <row r="2" spans="1:3" x14ac:dyDescent="0.25">
      <c r="A2" s="4"/>
      <c r="B2" s="91" t="s">
        <v>426</v>
      </c>
      <c r="C2" s="18"/>
    </row>
    <row r="3" spans="1:3" x14ac:dyDescent="0.25">
      <c r="A3" s="5" t="s">
        <v>1</v>
      </c>
      <c r="B3" s="6" t="s">
        <v>2</v>
      </c>
      <c r="C3" s="19"/>
    </row>
    <row r="4" spans="1:3" x14ac:dyDescent="0.25">
      <c r="A4" s="12" t="s">
        <v>3</v>
      </c>
      <c r="B4" s="9">
        <v>0.92004430492916389</v>
      </c>
      <c r="C4"/>
    </row>
    <row r="5" spans="1:3" x14ac:dyDescent="0.25">
      <c r="A5" s="12" t="s">
        <v>4</v>
      </c>
      <c r="B5" s="9">
        <v>1.4835100993615149</v>
      </c>
      <c r="C5"/>
    </row>
    <row r="6" spans="1:3" x14ac:dyDescent="0.25">
      <c r="A6" s="12" t="s">
        <v>5</v>
      </c>
      <c r="B6" s="9">
        <v>2.2358246117727849</v>
      </c>
      <c r="C6"/>
    </row>
    <row r="7" spans="1:3" x14ac:dyDescent="0.25">
      <c r="A7" s="12" t="s">
        <v>6</v>
      </c>
      <c r="B7" s="9">
        <v>1.5319291422172581</v>
      </c>
      <c r="C7"/>
    </row>
    <row r="8" spans="1:3" x14ac:dyDescent="0.25">
      <c r="A8" s="12" t="s">
        <v>7</v>
      </c>
      <c r="B8" s="9">
        <v>1.120422779723095</v>
      </c>
      <c r="C8"/>
    </row>
    <row r="9" spans="1:3" x14ac:dyDescent="0.25">
      <c r="A9" s="12" t="s">
        <v>8</v>
      </c>
      <c r="B9" s="9">
        <v>4.0913798335105502</v>
      </c>
      <c r="C9"/>
    </row>
    <row r="10" spans="1:3" x14ac:dyDescent="0.25">
      <c r="A10" s="12" t="s">
        <v>9</v>
      </c>
      <c r="B10" s="9">
        <v>3.7965348269352144</v>
      </c>
      <c r="C10"/>
    </row>
    <row r="11" spans="1:3" x14ac:dyDescent="0.25">
      <c r="A11" s="12" t="s">
        <v>10</v>
      </c>
      <c r="B11" s="9">
        <v>3.44398349856499</v>
      </c>
      <c r="C11"/>
    </row>
    <row r="12" spans="1:3" x14ac:dyDescent="0.25">
      <c r="A12" s="12" t="s">
        <v>11</v>
      </c>
      <c r="B12" s="9">
        <v>4.1443123776630451</v>
      </c>
      <c r="C12"/>
    </row>
    <row r="13" spans="1:3" x14ac:dyDescent="0.25">
      <c r="A13" s="12" t="s">
        <v>12</v>
      </c>
      <c r="B13" s="9">
        <v>10.982465490137919</v>
      </c>
      <c r="C13"/>
    </row>
    <row r="14" spans="1:3" x14ac:dyDescent="0.25">
      <c r="A14" s="12" t="s">
        <v>13</v>
      </c>
      <c r="B14" s="9">
        <v>3.2363601185104858</v>
      </c>
      <c r="C14"/>
    </row>
    <row r="15" spans="1:3" x14ac:dyDescent="0.25">
      <c r="A15" s="12" t="s">
        <v>14</v>
      </c>
      <c r="B15" s="9">
        <v>7.2695711520357102</v>
      </c>
      <c r="C15"/>
    </row>
    <row r="16" spans="1:3" x14ac:dyDescent="0.25">
      <c r="A16" s="12" t="s">
        <v>15</v>
      </c>
      <c r="B16" s="9">
        <v>11.18884043981058</v>
      </c>
      <c r="C16"/>
    </row>
    <row r="17" spans="1:3" x14ac:dyDescent="0.25">
      <c r="A17" s="12" t="s">
        <v>16</v>
      </c>
      <c r="B17" s="9">
        <v>7.2581438495268298</v>
      </c>
      <c r="C17"/>
    </row>
    <row r="18" spans="1:3" x14ac:dyDescent="0.25">
      <c r="A18" s="12" t="s">
        <v>17</v>
      </c>
      <c r="B18" s="9">
        <v>5.1081450545989302</v>
      </c>
      <c r="C18"/>
    </row>
    <row r="19" spans="1:3" x14ac:dyDescent="0.25">
      <c r="A19" s="12" t="s">
        <v>18</v>
      </c>
      <c r="B19" s="9">
        <v>3.671031249516115</v>
      </c>
      <c r="C19"/>
    </row>
    <row r="20" spans="1:3" x14ac:dyDescent="0.25">
      <c r="A20" s="12" t="s">
        <v>19</v>
      </c>
      <c r="B20" s="9">
        <v>4.4674822981039508</v>
      </c>
      <c r="C20"/>
    </row>
    <row r="21" spans="1:3" x14ac:dyDescent="0.25">
      <c r="A21" s="12" t="s">
        <v>20</v>
      </c>
      <c r="B21" s="9">
        <v>6.7598704420099898</v>
      </c>
      <c r="C21"/>
    </row>
    <row r="22" spans="1:3" x14ac:dyDescent="0.25">
      <c r="A22" s="12" t="s">
        <v>21</v>
      </c>
      <c r="B22" s="9">
        <v>11.101755695358289</v>
      </c>
      <c r="C22"/>
    </row>
    <row r="23" spans="1:3" x14ac:dyDescent="0.25">
      <c r="A23" s="12" t="s">
        <v>22</v>
      </c>
      <c r="B23" s="9">
        <v>1.1546192018324841</v>
      </c>
      <c r="C23"/>
    </row>
    <row r="24" spans="1:3" x14ac:dyDescent="0.25">
      <c r="A24" s="12" t="s">
        <v>23</v>
      </c>
      <c r="B24" s="9">
        <v>2.3353309790727712</v>
      </c>
      <c r="C24"/>
    </row>
    <row r="25" spans="1:3" x14ac:dyDescent="0.25">
      <c r="A25" s="12" t="s">
        <v>24</v>
      </c>
      <c r="B25" s="9">
        <v>1.9989535306616371</v>
      </c>
      <c r="C25"/>
    </row>
    <row r="26" spans="1:3" x14ac:dyDescent="0.25">
      <c r="A26" s="13" t="s">
        <v>25</v>
      </c>
      <c r="B26" s="9">
        <v>2.0435596530458962</v>
      </c>
      <c r="C26"/>
    </row>
    <row r="27" spans="1:3" ht="15.75" thickBot="1" x14ac:dyDescent="0.3">
      <c r="A27" s="14" t="s">
        <v>427</v>
      </c>
      <c r="B27" s="11">
        <v>101.3440706288992</v>
      </c>
      <c r="C27"/>
    </row>
    <row r="28" spans="1:3" ht="15.75" thickTop="1" x14ac:dyDescent="0.25">
      <c r="A28" s="8" t="s">
        <v>26</v>
      </c>
      <c r="B28" s="9">
        <v>2.62864505613268</v>
      </c>
      <c r="C28"/>
    </row>
    <row r="29" spans="1:3" x14ac:dyDescent="0.25">
      <c r="A29" s="8" t="s">
        <v>27</v>
      </c>
      <c r="B29" s="9">
        <v>1.360017167998439</v>
      </c>
      <c r="C29"/>
    </row>
    <row r="30" spans="1:3" x14ac:dyDescent="0.25">
      <c r="A30" s="8" t="s">
        <v>28</v>
      </c>
      <c r="B30" s="9">
        <v>2.4272359539600203</v>
      </c>
      <c r="C30"/>
    </row>
    <row r="31" spans="1:3" x14ac:dyDescent="0.25">
      <c r="A31" s="8" t="s">
        <v>29</v>
      </c>
      <c r="B31" s="9">
        <v>3.0427135722648297</v>
      </c>
      <c r="C31"/>
    </row>
    <row r="32" spans="1:3" x14ac:dyDescent="0.25">
      <c r="A32" s="8" t="s">
        <v>30</v>
      </c>
      <c r="B32" s="9">
        <v>7.0900473032856901</v>
      </c>
      <c r="C32"/>
    </row>
    <row r="33" spans="1:3" x14ac:dyDescent="0.25">
      <c r="A33" s="8" t="s">
        <v>31</v>
      </c>
      <c r="B33" s="9">
        <v>2.2172353455969902</v>
      </c>
      <c r="C33"/>
    </row>
    <row r="34" spans="1:3" x14ac:dyDescent="0.25">
      <c r="A34" s="8" t="s">
        <v>32</v>
      </c>
      <c r="B34" s="9">
        <v>5.0196718892535896</v>
      </c>
      <c r="C34"/>
    </row>
    <row r="35" spans="1:3" x14ac:dyDescent="0.25">
      <c r="A35" s="8" t="s">
        <v>33</v>
      </c>
      <c r="B35" s="9">
        <v>3.11725767639637</v>
      </c>
      <c r="C35"/>
    </row>
    <row r="36" spans="1:3" x14ac:dyDescent="0.25">
      <c r="A36" s="8" t="s">
        <v>34</v>
      </c>
      <c r="B36" s="9">
        <v>3.75725854866401</v>
      </c>
      <c r="C36"/>
    </row>
    <row r="37" spans="1:3" x14ac:dyDescent="0.25">
      <c r="A37" s="8" t="s">
        <v>35</v>
      </c>
      <c r="B37" s="9">
        <v>3.2471823537509801</v>
      </c>
      <c r="C37"/>
    </row>
    <row r="38" spans="1:3" x14ac:dyDescent="0.25">
      <c r="A38" s="8" t="s">
        <v>36</v>
      </c>
      <c r="B38" s="9">
        <v>2.4334137732388901</v>
      </c>
      <c r="C38"/>
    </row>
    <row r="39" spans="1:3" x14ac:dyDescent="0.25">
      <c r="A39" s="8" t="s">
        <v>37</v>
      </c>
      <c r="B39" s="9">
        <v>1.5645427468644961</v>
      </c>
      <c r="C39"/>
    </row>
    <row r="40" spans="1:3" x14ac:dyDescent="0.25">
      <c r="A40" s="8" t="s">
        <v>38</v>
      </c>
      <c r="B40" s="9">
        <v>2.1269172799788181</v>
      </c>
      <c r="C40"/>
    </row>
    <row r="41" spans="1:3" x14ac:dyDescent="0.25">
      <c r="A41" s="8" t="s">
        <v>39</v>
      </c>
      <c r="B41" s="9">
        <v>2.8416733184069098</v>
      </c>
      <c r="C41"/>
    </row>
    <row r="42" spans="1:3" x14ac:dyDescent="0.25">
      <c r="A42" s="8" t="s">
        <v>40</v>
      </c>
      <c r="B42" s="9">
        <v>1.8421958579486368</v>
      </c>
      <c r="C42"/>
    </row>
    <row r="43" spans="1:3" x14ac:dyDescent="0.25">
      <c r="A43" s="8" t="s">
        <v>41</v>
      </c>
      <c r="B43" s="9">
        <v>2.4091141733655501</v>
      </c>
      <c r="C43"/>
    </row>
    <row r="44" spans="1:3" x14ac:dyDescent="0.25">
      <c r="A44" s="8" t="s">
        <v>42</v>
      </c>
      <c r="B44" s="9">
        <v>2.1811566982978969</v>
      </c>
      <c r="C44"/>
    </row>
    <row r="45" spans="1:3" x14ac:dyDescent="0.25">
      <c r="A45" s="8" t="s">
        <v>43</v>
      </c>
      <c r="B45" s="9">
        <v>2.69081800563072</v>
      </c>
      <c r="C45"/>
    </row>
    <row r="46" spans="1:3" x14ac:dyDescent="0.25">
      <c r="A46" s="8" t="s">
        <v>44</v>
      </c>
      <c r="B46" s="9">
        <v>5.0210836167406194</v>
      </c>
      <c r="C46"/>
    </row>
    <row r="47" spans="1:3" x14ac:dyDescent="0.25">
      <c r="A47" s="8" t="s">
        <v>45</v>
      </c>
      <c r="B47" s="9">
        <v>4.1105876211051404</v>
      </c>
      <c r="C47"/>
    </row>
    <row r="48" spans="1:3" x14ac:dyDescent="0.25">
      <c r="A48" s="8" t="s">
        <v>46</v>
      </c>
      <c r="B48" s="9">
        <v>13.999940964099249</v>
      </c>
      <c r="C48"/>
    </row>
    <row r="49" spans="1:3" x14ac:dyDescent="0.25">
      <c r="A49" s="8" t="s">
        <v>47</v>
      </c>
      <c r="B49" s="9">
        <v>4.2250994057325206</v>
      </c>
      <c r="C49"/>
    </row>
    <row r="50" spans="1:3" x14ac:dyDescent="0.25">
      <c r="A50" s="8" t="s">
        <v>48</v>
      </c>
      <c r="B50" s="9">
        <v>13.58125146613142</v>
      </c>
      <c r="C50"/>
    </row>
    <row r="51" spans="1:3" x14ac:dyDescent="0.25">
      <c r="A51" s="8" t="s">
        <v>49</v>
      </c>
      <c r="B51" s="9">
        <v>4.5092891772144101</v>
      </c>
      <c r="C51"/>
    </row>
    <row r="52" spans="1:3" x14ac:dyDescent="0.25">
      <c r="A52" s="8" t="s">
        <v>50</v>
      </c>
      <c r="B52" s="9">
        <v>2.0857863547088993</v>
      </c>
      <c r="C52"/>
    </row>
    <row r="53" spans="1:3" x14ac:dyDescent="0.25">
      <c r="A53" s="8" t="s">
        <v>51</v>
      </c>
      <c r="B53" s="9">
        <v>4.0247450822444302</v>
      </c>
      <c r="C53"/>
    </row>
    <row r="54" spans="1:3" x14ac:dyDescent="0.25">
      <c r="A54" s="8" t="s">
        <v>52</v>
      </c>
      <c r="B54" s="9">
        <v>1.095085409680435</v>
      </c>
      <c r="C54"/>
    </row>
    <row r="55" spans="1:3" x14ac:dyDescent="0.25">
      <c r="A55" s="8" t="s">
        <v>53</v>
      </c>
      <c r="B55" s="9">
        <v>4.7543256446411792</v>
      </c>
      <c r="C55"/>
    </row>
    <row r="56" spans="1:3" x14ac:dyDescent="0.25">
      <c r="A56" s="8" t="s">
        <v>54</v>
      </c>
      <c r="B56" s="9">
        <v>1.6819259856613922</v>
      </c>
      <c r="C56"/>
    </row>
    <row r="57" spans="1:3" x14ac:dyDescent="0.25">
      <c r="A57" s="8" t="s">
        <v>55</v>
      </c>
      <c r="B57" s="9">
        <v>6.0044883805040197</v>
      </c>
      <c r="C57"/>
    </row>
    <row r="58" spans="1:3" x14ac:dyDescent="0.25">
      <c r="A58" s="8" t="s">
        <v>56</v>
      </c>
      <c r="B58" s="9">
        <v>5.0553922186685707</v>
      </c>
      <c r="C58"/>
    </row>
    <row r="59" spans="1:3" x14ac:dyDescent="0.25">
      <c r="A59" s="8" t="s">
        <v>57</v>
      </c>
      <c r="B59" s="9">
        <v>3.7206748649503703</v>
      </c>
      <c r="C59"/>
    </row>
    <row r="60" spans="1:3" x14ac:dyDescent="0.25">
      <c r="A60" s="8" t="s">
        <v>58</v>
      </c>
      <c r="B60" s="9">
        <v>3.1372831682977305</v>
      </c>
      <c r="C60"/>
    </row>
    <row r="61" spans="1:3" x14ac:dyDescent="0.25">
      <c r="A61" s="8" t="s">
        <v>59</v>
      </c>
      <c r="B61" s="9">
        <v>3.7277821368464101</v>
      </c>
      <c r="C61"/>
    </row>
    <row r="62" spans="1:3" x14ac:dyDescent="0.25">
      <c r="A62" s="8" t="s">
        <v>60</v>
      </c>
      <c r="B62" s="9">
        <v>6.3233326836299497</v>
      </c>
      <c r="C62"/>
    </row>
    <row r="63" spans="1:3" x14ac:dyDescent="0.25">
      <c r="A63" s="8" t="s">
        <v>61</v>
      </c>
      <c r="B63" s="9">
        <v>3.7687849436061698</v>
      </c>
      <c r="C63"/>
    </row>
    <row r="64" spans="1:3" x14ac:dyDescent="0.25">
      <c r="A64" s="8" t="s">
        <v>62</v>
      </c>
      <c r="B64" s="9">
        <v>5.2334564592244792</v>
      </c>
      <c r="C64"/>
    </row>
    <row r="65" spans="1:3" x14ac:dyDescent="0.25">
      <c r="A65" s="8" t="s">
        <v>63</v>
      </c>
      <c r="B65" s="9">
        <v>2.7319996213778999</v>
      </c>
      <c r="C65"/>
    </row>
    <row r="66" spans="1:3" x14ac:dyDescent="0.25">
      <c r="A66" s="8" t="s">
        <v>64</v>
      </c>
      <c r="B66" s="9">
        <v>5.2032889599126504</v>
      </c>
      <c r="C66"/>
    </row>
    <row r="67" spans="1:3" x14ac:dyDescent="0.25">
      <c r="A67" s="8" t="s">
        <v>65</v>
      </c>
      <c r="B67" s="9">
        <v>2.9843293548741299</v>
      </c>
      <c r="C67"/>
    </row>
    <row r="68" spans="1:3" x14ac:dyDescent="0.25">
      <c r="A68" s="8" t="s">
        <v>66</v>
      </c>
      <c r="B68" s="9">
        <v>7.0404192962277703</v>
      </c>
      <c r="C68"/>
    </row>
    <row r="69" spans="1:3" x14ac:dyDescent="0.25">
      <c r="A69" s="8" t="s">
        <v>67</v>
      </c>
      <c r="B69" s="9">
        <v>7.4934399936085301</v>
      </c>
      <c r="C69"/>
    </row>
    <row r="70" spans="1:3" x14ac:dyDescent="0.25">
      <c r="A70" s="10" t="s">
        <v>68</v>
      </c>
      <c r="B70" s="9">
        <v>3.1485155775469904</v>
      </c>
      <c r="C70"/>
    </row>
    <row r="71" spans="1:3" ht="15.75" thickBot="1" x14ac:dyDescent="0.3">
      <c r="A71" s="15" t="s">
        <v>428</v>
      </c>
      <c r="B71" s="11">
        <v>176.65940510827085</v>
      </c>
      <c r="C71"/>
    </row>
    <row r="72" spans="1:3" ht="15.75" thickTop="1" x14ac:dyDescent="0.25">
      <c r="A72" s="8" t="s">
        <v>69</v>
      </c>
      <c r="B72" s="9">
        <v>5.661920026404359</v>
      </c>
      <c r="C72"/>
    </row>
    <row r="73" spans="1:3" x14ac:dyDescent="0.25">
      <c r="A73" s="8" t="s">
        <v>70</v>
      </c>
      <c r="B73" s="9">
        <v>9.6799654026035604</v>
      </c>
      <c r="C73"/>
    </row>
    <row r="74" spans="1:3" x14ac:dyDescent="0.25">
      <c r="A74" s="8" t="s">
        <v>71</v>
      </c>
      <c r="B74" s="9">
        <v>4.8590352261236003</v>
      </c>
      <c r="C74"/>
    </row>
    <row r="75" spans="1:3" x14ac:dyDescent="0.25">
      <c r="A75" s="8" t="s">
        <v>72</v>
      </c>
      <c r="B75" s="9">
        <v>1.7158358774268883</v>
      </c>
      <c r="C75"/>
    </row>
    <row r="76" spans="1:3" x14ac:dyDescent="0.25">
      <c r="A76" s="8" t="s">
        <v>73</v>
      </c>
      <c r="B76" s="9">
        <v>8.7924808501161387</v>
      </c>
      <c r="C76"/>
    </row>
    <row r="77" spans="1:3" x14ac:dyDescent="0.25">
      <c r="A77" s="8" t="s">
        <v>74</v>
      </c>
      <c r="B77" s="9">
        <v>7.6635168541187593</v>
      </c>
      <c r="C77"/>
    </row>
    <row r="78" spans="1:3" x14ac:dyDescent="0.25">
      <c r="A78" s="8" t="s">
        <v>75</v>
      </c>
      <c r="B78" s="9">
        <v>2.8218290154779497</v>
      </c>
      <c r="C78"/>
    </row>
    <row r="79" spans="1:3" x14ac:dyDescent="0.25">
      <c r="A79" s="8" t="s">
        <v>76</v>
      </c>
      <c r="B79" s="9">
        <v>4.7353094389580699</v>
      </c>
      <c r="C79"/>
    </row>
    <row r="80" spans="1:3" x14ac:dyDescent="0.25">
      <c r="A80" s="8" t="s">
        <v>77</v>
      </c>
      <c r="B80" s="9">
        <v>6.0601094573226097</v>
      </c>
      <c r="C80"/>
    </row>
    <row r="81" spans="1:3" x14ac:dyDescent="0.25">
      <c r="A81" s="8" t="s">
        <v>78</v>
      </c>
      <c r="B81" s="9">
        <v>7.5841184847327696</v>
      </c>
      <c r="C81"/>
    </row>
    <row r="82" spans="1:3" x14ac:dyDescent="0.25">
      <c r="A82" s="8" t="s">
        <v>79</v>
      </c>
      <c r="B82" s="9">
        <v>18.050034001865541</v>
      </c>
      <c r="C82"/>
    </row>
    <row r="83" spans="1:3" x14ac:dyDescent="0.25">
      <c r="A83" s="8" t="s">
        <v>80</v>
      </c>
      <c r="B83" s="9">
        <v>3.3703158877572301</v>
      </c>
      <c r="C83"/>
    </row>
    <row r="84" spans="1:3" x14ac:dyDescent="0.25">
      <c r="A84" s="8" t="s">
        <v>81</v>
      </c>
      <c r="B84" s="9">
        <v>3.6250800076016998</v>
      </c>
      <c r="C84"/>
    </row>
    <row r="85" spans="1:3" x14ac:dyDescent="0.25">
      <c r="A85" s="8" t="s">
        <v>82</v>
      </c>
      <c r="B85" s="9">
        <v>2.30618201632217</v>
      </c>
      <c r="C85"/>
    </row>
    <row r="86" spans="1:3" x14ac:dyDescent="0.25">
      <c r="A86" s="8" t="s">
        <v>83</v>
      </c>
      <c r="B86" s="9">
        <v>6.4266271947263798</v>
      </c>
      <c r="C86"/>
    </row>
    <row r="87" spans="1:3" x14ac:dyDescent="0.25">
      <c r="A87" s="8" t="s">
        <v>84</v>
      </c>
      <c r="B87" s="9">
        <v>2.1926682186029511</v>
      </c>
      <c r="C87"/>
    </row>
    <row r="88" spans="1:3" x14ac:dyDescent="0.25">
      <c r="A88" s="8" t="s">
        <v>85</v>
      </c>
      <c r="B88" s="9">
        <v>3.0227327803214199</v>
      </c>
      <c r="C88"/>
    </row>
    <row r="89" spans="1:3" x14ac:dyDescent="0.25">
      <c r="A89" s="8" t="s">
        <v>86</v>
      </c>
      <c r="B89" s="9">
        <v>2.054422952251429</v>
      </c>
      <c r="C89"/>
    </row>
    <row r="90" spans="1:3" x14ac:dyDescent="0.25">
      <c r="A90" s="8" t="s">
        <v>87</v>
      </c>
      <c r="B90" s="9">
        <v>12.077326837951</v>
      </c>
      <c r="C90"/>
    </row>
    <row r="91" spans="1:3" x14ac:dyDescent="0.25">
      <c r="A91" s="8" t="s">
        <v>88</v>
      </c>
      <c r="B91" s="9">
        <v>6.7125755207194393</v>
      </c>
      <c r="C91"/>
    </row>
    <row r="92" spans="1:3" x14ac:dyDescent="0.25">
      <c r="A92" s="10" t="s">
        <v>89</v>
      </c>
      <c r="B92" s="9">
        <v>3.9773951400354801</v>
      </c>
      <c r="C92"/>
    </row>
    <row r="93" spans="1:3" ht="15.75" thickBot="1" x14ac:dyDescent="0.3">
      <c r="A93" s="15" t="s">
        <v>429</v>
      </c>
      <c r="B93" s="11">
        <v>123.38948119143944</v>
      </c>
      <c r="C93"/>
    </row>
    <row r="94" spans="1:3" ht="15.75" thickTop="1" x14ac:dyDescent="0.25">
      <c r="A94" s="12" t="s">
        <v>90</v>
      </c>
      <c r="B94" s="9">
        <v>2.3428889828165302</v>
      </c>
      <c r="C94"/>
    </row>
    <row r="95" spans="1:3" x14ac:dyDescent="0.25">
      <c r="A95" s="12" t="s">
        <v>91</v>
      </c>
      <c r="B95" s="9">
        <v>2.2322777122736288</v>
      </c>
      <c r="C95"/>
    </row>
    <row r="96" spans="1:3" x14ac:dyDescent="0.25">
      <c r="A96" s="12" t="s">
        <v>92</v>
      </c>
      <c r="B96" s="9">
        <v>2.6021354646850861</v>
      </c>
      <c r="C96"/>
    </row>
    <row r="97" spans="1:3" x14ac:dyDescent="0.25">
      <c r="A97" s="12" t="s">
        <v>93</v>
      </c>
      <c r="B97" s="9">
        <v>2.8783757279401296</v>
      </c>
      <c r="C97"/>
    </row>
    <row r="98" spans="1:3" x14ac:dyDescent="0.25">
      <c r="A98" s="12" t="s">
        <v>94</v>
      </c>
      <c r="B98" s="9">
        <v>1.719854276768815</v>
      </c>
      <c r="C98"/>
    </row>
    <row r="99" spans="1:3" x14ac:dyDescent="0.25">
      <c r="A99" s="12" t="s">
        <v>95</v>
      </c>
      <c r="B99" s="9">
        <v>1.445147366393458</v>
      </c>
      <c r="C99"/>
    </row>
    <row r="100" spans="1:3" x14ac:dyDescent="0.25">
      <c r="A100" s="12" t="s">
        <v>96</v>
      </c>
      <c r="B100" s="9">
        <v>2.28242086634148</v>
      </c>
      <c r="C100"/>
    </row>
    <row r="101" spans="1:3" x14ac:dyDescent="0.25">
      <c r="A101" s="12" t="s">
        <v>97</v>
      </c>
      <c r="B101" s="9">
        <v>2.8161411547973403</v>
      </c>
      <c r="C101"/>
    </row>
    <row r="102" spans="1:3" x14ac:dyDescent="0.25">
      <c r="A102" s="12" t="s">
        <v>98</v>
      </c>
      <c r="B102" s="9">
        <v>2.1868861435122979</v>
      </c>
      <c r="C102"/>
    </row>
    <row r="103" spans="1:3" x14ac:dyDescent="0.25">
      <c r="A103" s="12" t="s">
        <v>99</v>
      </c>
      <c r="B103" s="9">
        <v>1.3081124470967169</v>
      </c>
      <c r="C103"/>
    </row>
    <row r="104" spans="1:3" x14ac:dyDescent="0.25">
      <c r="A104" s="12" t="s">
        <v>100</v>
      </c>
      <c r="B104" s="9">
        <v>2.4711653369159339</v>
      </c>
      <c r="C104"/>
    </row>
    <row r="105" spans="1:3" x14ac:dyDescent="0.25">
      <c r="A105" s="12" t="s">
        <v>101</v>
      </c>
      <c r="B105" s="9">
        <v>5.6282790899494701</v>
      </c>
      <c r="C105"/>
    </row>
    <row r="106" spans="1:3" x14ac:dyDescent="0.25">
      <c r="A106" s="12" t="s">
        <v>102</v>
      </c>
      <c r="B106" s="9">
        <v>1.913255559993283</v>
      </c>
      <c r="C106"/>
    </row>
    <row r="107" spans="1:3" x14ac:dyDescent="0.25">
      <c r="A107" s="12" t="s">
        <v>103</v>
      </c>
      <c r="B107" s="9">
        <v>3.7347890425796701</v>
      </c>
      <c r="C107"/>
    </row>
    <row r="108" spans="1:3" x14ac:dyDescent="0.25">
      <c r="A108" s="12" t="s">
        <v>104</v>
      </c>
      <c r="B108" s="9">
        <v>1.291137109702746</v>
      </c>
      <c r="C108"/>
    </row>
    <row r="109" spans="1:3" x14ac:dyDescent="0.25">
      <c r="A109" s="12" t="s">
        <v>105</v>
      </c>
      <c r="B109" s="9">
        <v>2.1648148142430399</v>
      </c>
      <c r="C109"/>
    </row>
    <row r="110" spans="1:3" x14ac:dyDescent="0.25">
      <c r="A110" s="12" t="s">
        <v>106</v>
      </c>
      <c r="B110" s="9">
        <v>1.5300207910254819</v>
      </c>
      <c r="C110"/>
    </row>
    <row r="111" spans="1:3" x14ac:dyDescent="0.25">
      <c r="A111" s="12" t="s">
        <v>107</v>
      </c>
      <c r="B111" s="9">
        <v>1.8527175742488589</v>
      </c>
      <c r="C111"/>
    </row>
    <row r="112" spans="1:3" x14ac:dyDescent="0.25">
      <c r="A112" s="12" t="s">
        <v>108</v>
      </c>
      <c r="B112" s="9">
        <v>1.6956984882555071</v>
      </c>
      <c r="C112"/>
    </row>
    <row r="113" spans="1:3" x14ac:dyDescent="0.25">
      <c r="A113" s="12" t="s">
        <v>109</v>
      </c>
      <c r="B113" s="9">
        <v>2.1946891901052368</v>
      </c>
      <c r="C113"/>
    </row>
    <row r="114" spans="1:3" x14ac:dyDescent="0.25">
      <c r="A114" s="12" t="s">
        <v>110</v>
      </c>
      <c r="B114" s="9">
        <v>2.361077531051794</v>
      </c>
      <c r="C114"/>
    </row>
    <row r="115" spans="1:3" x14ac:dyDescent="0.25">
      <c r="A115" s="12" t="s">
        <v>111</v>
      </c>
      <c r="B115" s="9">
        <v>5.9510164159967402</v>
      </c>
      <c r="C115"/>
    </row>
    <row r="116" spans="1:3" x14ac:dyDescent="0.25">
      <c r="A116" s="12" t="s">
        <v>112</v>
      </c>
      <c r="B116" s="9">
        <v>1.3522467416856629</v>
      </c>
      <c r="C116"/>
    </row>
    <row r="117" spans="1:3" x14ac:dyDescent="0.25">
      <c r="A117" s="12" t="s">
        <v>113</v>
      </c>
      <c r="B117" s="9">
        <v>2.1028085285962339</v>
      </c>
      <c r="C117"/>
    </row>
    <row r="118" spans="1:3" x14ac:dyDescent="0.25">
      <c r="A118" s="12" t="s">
        <v>114</v>
      </c>
      <c r="B118" s="9">
        <v>1.4992462886385431</v>
      </c>
      <c r="C118"/>
    </row>
    <row r="119" spans="1:3" x14ac:dyDescent="0.25">
      <c r="A119" s="12" t="s">
        <v>115</v>
      </c>
      <c r="B119" s="9">
        <v>2.57782090897659</v>
      </c>
      <c r="C119"/>
    </row>
    <row r="120" spans="1:3" x14ac:dyDescent="0.25">
      <c r="A120" s="12" t="s">
        <v>116</v>
      </c>
      <c r="B120" s="9">
        <v>1.910518369068624</v>
      </c>
      <c r="C120"/>
    </row>
    <row r="121" spans="1:3" x14ac:dyDescent="0.25">
      <c r="A121" s="12" t="s">
        <v>117</v>
      </c>
      <c r="B121" s="9">
        <v>1.4883883225401711</v>
      </c>
      <c r="C121"/>
    </row>
    <row r="122" spans="1:3" x14ac:dyDescent="0.25">
      <c r="A122" s="12" t="s">
        <v>118</v>
      </c>
      <c r="B122" s="9">
        <v>1.9949985662536531</v>
      </c>
      <c r="C122"/>
    </row>
    <row r="123" spans="1:3" x14ac:dyDescent="0.25">
      <c r="A123" s="12" t="s">
        <v>119</v>
      </c>
      <c r="B123" s="9">
        <v>4.7715665596101395</v>
      </c>
      <c r="C123"/>
    </row>
    <row r="124" spans="1:3" x14ac:dyDescent="0.25">
      <c r="A124" s="12" t="s">
        <v>120</v>
      </c>
      <c r="B124" s="9">
        <v>7.8329807431953906</v>
      </c>
      <c r="C124"/>
    </row>
    <row r="125" spans="1:3" x14ac:dyDescent="0.25">
      <c r="A125" s="12" t="s">
        <v>121</v>
      </c>
      <c r="B125" s="9">
        <v>1.0878361057871291</v>
      </c>
      <c r="C125"/>
    </row>
    <row r="126" spans="1:3" x14ac:dyDescent="0.25">
      <c r="A126" s="12" t="s">
        <v>122</v>
      </c>
      <c r="B126" s="9">
        <v>2.1181246178208388</v>
      </c>
      <c r="C126"/>
    </row>
    <row r="127" spans="1:3" x14ac:dyDescent="0.25">
      <c r="A127" s="12" t="s">
        <v>123</v>
      </c>
      <c r="B127" s="9">
        <v>0.82122856850873804</v>
      </c>
      <c r="C127"/>
    </row>
    <row r="128" spans="1:3" x14ac:dyDescent="0.25">
      <c r="A128" s="12" t="s">
        <v>124</v>
      </c>
      <c r="B128" s="9">
        <v>1.395538386609928</v>
      </c>
      <c r="C128"/>
    </row>
    <row r="129" spans="1:3" x14ac:dyDescent="0.25">
      <c r="A129" s="12" t="s">
        <v>125</v>
      </c>
      <c r="B129" s="9">
        <v>1.8594670989427</v>
      </c>
      <c r="C129"/>
    </row>
    <row r="130" spans="1:3" x14ac:dyDescent="0.25">
      <c r="A130" s="12" t="s">
        <v>126</v>
      </c>
      <c r="B130" s="9">
        <v>2.2433118431267038</v>
      </c>
      <c r="C130"/>
    </row>
    <row r="131" spans="1:3" x14ac:dyDescent="0.25">
      <c r="A131" s="12" t="s">
        <v>127</v>
      </c>
      <c r="B131" s="9">
        <v>2.6090086827936911</v>
      </c>
      <c r="C131"/>
    </row>
    <row r="132" spans="1:3" x14ac:dyDescent="0.25">
      <c r="A132" s="12" t="s">
        <v>128</v>
      </c>
      <c r="B132" s="9">
        <v>1.3448896842248219</v>
      </c>
      <c r="C132"/>
    </row>
    <row r="133" spans="1:3" x14ac:dyDescent="0.25">
      <c r="A133" s="13" t="s">
        <v>129</v>
      </c>
      <c r="B133" s="9">
        <v>1.9650942901468671</v>
      </c>
      <c r="C133"/>
    </row>
    <row r="134" spans="1:3" ht="15.75" thickBot="1" x14ac:dyDescent="0.3">
      <c r="A134" s="14" t="s">
        <v>430</v>
      </c>
      <c r="B134" s="11">
        <v>95.577975393219674</v>
      </c>
      <c r="C134"/>
    </row>
    <row r="135" spans="1:3" ht="15.75" thickTop="1" x14ac:dyDescent="0.25">
      <c r="A135" s="8" t="s">
        <v>130</v>
      </c>
      <c r="B135" s="9">
        <v>29.572491451666199</v>
      </c>
      <c r="C135"/>
    </row>
    <row r="136" spans="1:3" x14ac:dyDescent="0.25">
      <c r="A136" s="8" t="s">
        <v>131</v>
      </c>
      <c r="B136" s="9">
        <v>1.8131745990025501</v>
      </c>
      <c r="C136"/>
    </row>
    <row r="137" spans="1:3" x14ac:dyDescent="0.25">
      <c r="A137" s="8" t="s">
        <v>132</v>
      </c>
      <c r="B137" s="9">
        <v>2.8081907948511597</v>
      </c>
      <c r="C137"/>
    </row>
    <row r="138" spans="1:3" x14ac:dyDescent="0.25">
      <c r="A138" s="8" t="s">
        <v>133</v>
      </c>
      <c r="B138" s="9">
        <v>1.8089883141015521</v>
      </c>
      <c r="C138"/>
    </row>
    <row r="139" spans="1:3" x14ac:dyDescent="0.25">
      <c r="A139" s="8" t="s">
        <v>134</v>
      </c>
      <c r="B139" s="9">
        <v>7.79431531741659</v>
      </c>
      <c r="C139"/>
    </row>
    <row r="140" spans="1:3" x14ac:dyDescent="0.25">
      <c r="A140" s="8" t="s">
        <v>135</v>
      </c>
      <c r="B140" s="9">
        <v>8.5586195602300403</v>
      </c>
      <c r="C140"/>
    </row>
    <row r="141" spans="1:3" x14ac:dyDescent="0.25">
      <c r="A141" s="8" t="s">
        <v>136</v>
      </c>
      <c r="B141" s="9">
        <v>2.52804068335863</v>
      </c>
      <c r="C141"/>
    </row>
    <row r="142" spans="1:3" x14ac:dyDescent="0.25">
      <c r="A142" s="8" t="s">
        <v>137</v>
      </c>
      <c r="B142" s="9">
        <v>5.7153200776965596</v>
      </c>
      <c r="C142"/>
    </row>
    <row r="143" spans="1:3" x14ac:dyDescent="0.25">
      <c r="A143" s="8" t="s">
        <v>138</v>
      </c>
      <c r="B143" s="9">
        <v>2.0739790619939442</v>
      </c>
      <c r="C143"/>
    </row>
    <row r="144" spans="1:3" x14ac:dyDescent="0.25">
      <c r="A144" s="8" t="s">
        <v>139</v>
      </c>
      <c r="B144" s="9">
        <v>2.727775314957777</v>
      </c>
      <c r="C144"/>
    </row>
    <row r="145" spans="1:3" x14ac:dyDescent="0.25">
      <c r="A145" s="8" t="s">
        <v>140</v>
      </c>
      <c r="B145" s="9">
        <v>4.5159861070304697</v>
      </c>
      <c r="C145"/>
    </row>
    <row r="146" spans="1:3" x14ac:dyDescent="0.25">
      <c r="A146" s="8" t="s">
        <v>141</v>
      </c>
      <c r="B146" s="9">
        <v>1.2776976007906051</v>
      </c>
      <c r="C146"/>
    </row>
    <row r="147" spans="1:3" x14ac:dyDescent="0.25">
      <c r="A147" s="8" t="s">
        <v>142</v>
      </c>
      <c r="B147" s="9">
        <v>2.9782733087315099</v>
      </c>
      <c r="C147"/>
    </row>
    <row r="148" spans="1:3" x14ac:dyDescent="0.25">
      <c r="A148" s="8" t="s">
        <v>143</v>
      </c>
      <c r="B148" s="9">
        <v>4.5976826132383071</v>
      </c>
      <c r="C148"/>
    </row>
    <row r="149" spans="1:3" x14ac:dyDescent="0.25">
      <c r="A149" s="8" t="s">
        <v>144</v>
      </c>
      <c r="B149" s="9">
        <v>1.210640159220663</v>
      </c>
      <c r="C149"/>
    </row>
    <row r="150" spans="1:3" x14ac:dyDescent="0.25">
      <c r="A150" s="8" t="s">
        <v>145</v>
      </c>
      <c r="B150" s="9">
        <v>2.1771215348366542</v>
      </c>
      <c r="C150"/>
    </row>
    <row r="151" spans="1:3" x14ac:dyDescent="0.25">
      <c r="A151" s="8" t="s">
        <v>146</v>
      </c>
      <c r="B151" s="9">
        <v>3.3545467570994201</v>
      </c>
      <c r="C151"/>
    </row>
    <row r="152" spans="1:3" x14ac:dyDescent="0.25">
      <c r="A152" s="8" t="s">
        <v>147</v>
      </c>
      <c r="B152" s="9">
        <v>8.6264010345720799</v>
      </c>
      <c r="C152"/>
    </row>
    <row r="153" spans="1:3" x14ac:dyDescent="0.25">
      <c r="A153" s="8" t="s">
        <v>148</v>
      </c>
      <c r="B153" s="9">
        <v>3.5726136852080397</v>
      </c>
      <c r="C153"/>
    </row>
    <row r="154" spans="1:3" x14ac:dyDescent="0.25">
      <c r="A154" s="8" t="s">
        <v>149</v>
      </c>
      <c r="B154" s="9">
        <v>6.7437747821899103</v>
      </c>
      <c r="C154"/>
    </row>
    <row r="155" spans="1:3" x14ac:dyDescent="0.25">
      <c r="A155" s="8" t="s">
        <v>150</v>
      </c>
      <c r="B155" s="9">
        <v>1.458462949283766</v>
      </c>
      <c r="C155"/>
    </row>
    <row r="156" spans="1:3" x14ac:dyDescent="0.25">
      <c r="A156" s="8" t="s">
        <v>151</v>
      </c>
      <c r="B156" s="9">
        <v>3.44074623666764</v>
      </c>
      <c r="C156"/>
    </row>
    <row r="157" spans="1:3" x14ac:dyDescent="0.25">
      <c r="A157" s="8" t="s">
        <v>152</v>
      </c>
      <c r="B157" s="9">
        <v>4.3288321208997091</v>
      </c>
      <c r="C157"/>
    </row>
    <row r="158" spans="1:3" x14ac:dyDescent="0.25">
      <c r="A158" s="8" t="s">
        <v>153</v>
      </c>
      <c r="B158" s="9">
        <v>2.2065106816437736</v>
      </c>
      <c r="C158"/>
    </row>
    <row r="159" spans="1:3" x14ac:dyDescent="0.25">
      <c r="A159" s="8" t="s">
        <v>154</v>
      </c>
      <c r="B159" s="9">
        <v>5.5247576191642294</v>
      </c>
      <c r="C159"/>
    </row>
    <row r="160" spans="1:3" x14ac:dyDescent="0.25">
      <c r="A160" s="8" t="s">
        <v>155</v>
      </c>
      <c r="B160" s="9">
        <v>3.6279143943789398</v>
      </c>
      <c r="C160"/>
    </row>
    <row r="161" spans="1:3" x14ac:dyDescent="0.25">
      <c r="A161" s="8" t="s">
        <v>156</v>
      </c>
      <c r="B161" s="9">
        <v>1.6245871403700292</v>
      </c>
      <c r="C161"/>
    </row>
    <row r="162" spans="1:3" x14ac:dyDescent="0.25">
      <c r="A162" s="8" t="s">
        <v>157</v>
      </c>
      <c r="B162" s="9">
        <v>5.2669025281693722</v>
      </c>
      <c r="C162"/>
    </row>
    <row r="163" spans="1:3" x14ac:dyDescent="0.25">
      <c r="A163" s="8" t="s">
        <v>158</v>
      </c>
      <c r="B163" s="9">
        <v>6.4358105295836303</v>
      </c>
      <c r="C163"/>
    </row>
    <row r="164" spans="1:3" x14ac:dyDescent="0.25">
      <c r="A164" s="8" t="s">
        <v>159</v>
      </c>
      <c r="B164" s="9">
        <v>4.8724086326845804</v>
      </c>
      <c r="C164"/>
    </row>
    <row r="165" spans="1:3" x14ac:dyDescent="0.25">
      <c r="A165" s="8" t="s">
        <v>160</v>
      </c>
      <c r="B165" s="9">
        <v>7.0884122202500794</v>
      </c>
      <c r="C165"/>
    </row>
    <row r="166" spans="1:3" x14ac:dyDescent="0.25">
      <c r="A166" s="8" t="s">
        <v>161</v>
      </c>
      <c r="B166" s="9">
        <v>2.6276663047781992</v>
      </c>
      <c r="C166"/>
    </row>
    <row r="167" spans="1:3" x14ac:dyDescent="0.25">
      <c r="A167" s="8" t="s">
        <v>162</v>
      </c>
      <c r="B167" s="9">
        <v>3.3294265834419203</v>
      </c>
      <c r="C167"/>
    </row>
    <row r="168" spans="1:3" x14ac:dyDescent="0.25">
      <c r="A168" s="10" t="s">
        <v>163</v>
      </c>
      <c r="B168" s="9">
        <v>2.4404273734434527</v>
      </c>
      <c r="C168"/>
    </row>
    <row r="169" spans="1:3" ht="15.75" thickBot="1" x14ac:dyDescent="0.3">
      <c r="A169" s="15" t="s">
        <v>431</v>
      </c>
      <c r="B169" s="11">
        <v>158.72849807295196</v>
      </c>
      <c r="C169"/>
    </row>
    <row r="170" spans="1:3" ht="15.75" thickTop="1" x14ac:dyDescent="0.25">
      <c r="A170" s="12" t="s">
        <v>164</v>
      </c>
      <c r="B170" s="9">
        <v>1.7668415559650739</v>
      </c>
      <c r="C170"/>
    </row>
    <row r="171" spans="1:3" x14ac:dyDescent="0.25">
      <c r="A171" s="12" t="s">
        <v>165</v>
      </c>
      <c r="B171" s="9">
        <v>3.4878917999285162</v>
      </c>
      <c r="C171"/>
    </row>
    <row r="172" spans="1:3" x14ac:dyDescent="0.25">
      <c r="A172" s="12" t="s">
        <v>166</v>
      </c>
      <c r="B172" s="9">
        <v>3.1875510136453498</v>
      </c>
      <c r="C172"/>
    </row>
    <row r="173" spans="1:3" x14ac:dyDescent="0.25">
      <c r="A173" s="12" t="s">
        <v>167</v>
      </c>
      <c r="B173" s="9">
        <v>3.1509977039558832</v>
      </c>
      <c r="C173"/>
    </row>
    <row r="174" spans="1:3" x14ac:dyDescent="0.25">
      <c r="A174" s="12" t="s">
        <v>168</v>
      </c>
      <c r="B174" s="9">
        <v>3.8531594671309497</v>
      </c>
      <c r="C174"/>
    </row>
    <row r="175" spans="1:3" x14ac:dyDescent="0.25">
      <c r="A175" s="12" t="s">
        <v>169</v>
      </c>
      <c r="B175" s="9">
        <v>1.903383902671653</v>
      </c>
      <c r="C175"/>
    </row>
    <row r="176" spans="1:3" x14ac:dyDescent="0.25">
      <c r="A176" s="12" t="s">
        <v>170</v>
      </c>
      <c r="B176" s="9">
        <v>3.1801684852553698</v>
      </c>
      <c r="C176"/>
    </row>
    <row r="177" spans="1:3" x14ac:dyDescent="0.25">
      <c r="A177" s="12" t="s">
        <v>171</v>
      </c>
      <c r="B177" s="9">
        <v>1.446565082107776</v>
      </c>
      <c r="C177"/>
    </row>
    <row r="178" spans="1:3" x14ac:dyDescent="0.25">
      <c r="A178" s="12" t="s">
        <v>172</v>
      </c>
      <c r="B178" s="9">
        <v>2.6073740961366201</v>
      </c>
      <c r="C178"/>
    </row>
    <row r="179" spans="1:3" x14ac:dyDescent="0.25">
      <c r="A179" s="12" t="s">
        <v>173</v>
      </c>
      <c r="B179" s="9">
        <v>1.9788821043944902</v>
      </c>
      <c r="C179"/>
    </row>
    <row r="180" spans="1:3" x14ac:dyDescent="0.25">
      <c r="A180" s="12" t="s">
        <v>174</v>
      </c>
      <c r="B180" s="9">
        <v>3.14494983064708</v>
      </c>
      <c r="C180"/>
    </row>
    <row r="181" spans="1:3" x14ac:dyDescent="0.25">
      <c r="A181" s="12" t="s">
        <v>175</v>
      </c>
      <c r="B181" s="9">
        <v>3.544594747358131</v>
      </c>
      <c r="C181"/>
    </row>
    <row r="182" spans="1:3" x14ac:dyDescent="0.25">
      <c r="A182" s="12" t="s">
        <v>176</v>
      </c>
      <c r="B182" s="9">
        <v>2.7655985033707569</v>
      </c>
      <c r="C182"/>
    </row>
    <row r="183" spans="1:3" x14ac:dyDescent="0.25">
      <c r="A183" s="12" t="s">
        <v>177</v>
      </c>
      <c r="B183" s="9">
        <v>1.3979444904460119</v>
      </c>
      <c r="C183"/>
    </row>
    <row r="184" spans="1:3" x14ac:dyDescent="0.25">
      <c r="A184" s="12" t="s">
        <v>178</v>
      </c>
      <c r="B184" s="9">
        <v>2.6484595156242805</v>
      </c>
      <c r="C184"/>
    </row>
    <row r="185" spans="1:3" x14ac:dyDescent="0.25">
      <c r="A185" s="12" t="s">
        <v>179</v>
      </c>
      <c r="B185" s="9">
        <v>4.05949058732637</v>
      </c>
      <c r="C185"/>
    </row>
    <row r="186" spans="1:3" x14ac:dyDescent="0.25">
      <c r="A186" s="12" t="s">
        <v>180</v>
      </c>
      <c r="B186" s="9">
        <v>2.3760633909221109</v>
      </c>
      <c r="C186"/>
    </row>
    <row r="187" spans="1:3" x14ac:dyDescent="0.25">
      <c r="A187" s="12" t="s">
        <v>181</v>
      </c>
      <c r="B187" s="9">
        <v>0.9982506012478739</v>
      </c>
      <c r="C187"/>
    </row>
    <row r="188" spans="1:3" x14ac:dyDescent="0.25">
      <c r="A188" s="12" t="s">
        <v>182</v>
      </c>
      <c r="B188" s="9">
        <v>2.205104871129687</v>
      </c>
      <c r="C188"/>
    </row>
    <row r="189" spans="1:3" x14ac:dyDescent="0.25">
      <c r="A189" s="12" t="s">
        <v>183</v>
      </c>
      <c r="B189" s="9">
        <v>1.7216349627191512</v>
      </c>
      <c r="C189"/>
    </row>
    <row r="190" spans="1:3" x14ac:dyDescent="0.25">
      <c r="A190" s="12" t="s">
        <v>184</v>
      </c>
      <c r="B190" s="9">
        <v>2.9422589859208701</v>
      </c>
      <c r="C190"/>
    </row>
    <row r="191" spans="1:3" x14ac:dyDescent="0.25">
      <c r="A191" s="12" t="s">
        <v>185</v>
      </c>
      <c r="B191" s="9">
        <v>3.7404707460733198</v>
      </c>
      <c r="C191"/>
    </row>
    <row r="192" spans="1:3" x14ac:dyDescent="0.25">
      <c r="A192" s="12" t="s">
        <v>186</v>
      </c>
      <c r="B192" s="9">
        <v>2.4832584594593099</v>
      </c>
      <c r="C192"/>
    </row>
    <row r="193" spans="1:3" x14ac:dyDescent="0.25">
      <c r="A193" s="12" t="s">
        <v>187</v>
      </c>
      <c r="B193" s="9">
        <v>4.3663906500756902</v>
      </c>
      <c r="C193"/>
    </row>
    <row r="194" spans="1:3" x14ac:dyDescent="0.25">
      <c r="A194" s="12" t="s">
        <v>188</v>
      </c>
      <c r="B194" s="9">
        <v>3.0062765525145596</v>
      </c>
      <c r="C194"/>
    </row>
    <row r="195" spans="1:3" x14ac:dyDescent="0.25">
      <c r="A195" s="12" t="s">
        <v>189</v>
      </c>
      <c r="B195" s="9">
        <v>1.1193981742636947</v>
      </c>
      <c r="C195"/>
    </row>
    <row r="196" spans="1:3" x14ac:dyDescent="0.25">
      <c r="A196" s="12" t="s">
        <v>190</v>
      </c>
      <c r="B196" s="9">
        <v>2.4107323502881699</v>
      </c>
      <c r="C196"/>
    </row>
    <row r="197" spans="1:3" x14ac:dyDescent="0.25">
      <c r="A197" s="12" t="s">
        <v>191</v>
      </c>
      <c r="B197" s="9">
        <v>1.7618716731266508</v>
      </c>
      <c r="C197"/>
    </row>
    <row r="198" spans="1:3" x14ac:dyDescent="0.25">
      <c r="A198" s="12" t="s">
        <v>192</v>
      </c>
      <c r="B198" s="9">
        <v>2.6809158396844333</v>
      </c>
      <c r="C198"/>
    </row>
    <row r="199" spans="1:3" x14ac:dyDescent="0.25">
      <c r="A199" s="12" t="s">
        <v>193</v>
      </c>
      <c r="B199" s="9">
        <v>2.7103747340847697</v>
      </c>
      <c r="C199"/>
    </row>
    <row r="200" spans="1:3" x14ac:dyDescent="0.25">
      <c r="A200" s="12" t="s">
        <v>194</v>
      </c>
      <c r="B200" s="9">
        <v>3.1399018502885703</v>
      </c>
      <c r="C200"/>
    </row>
    <row r="201" spans="1:3" x14ac:dyDescent="0.25">
      <c r="A201" s="12" t="s">
        <v>195</v>
      </c>
      <c r="B201" s="9">
        <v>4.3878938173636799</v>
      </c>
      <c r="C201"/>
    </row>
    <row r="202" spans="1:3" x14ac:dyDescent="0.25">
      <c r="A202" s="12" t="s">
        <v>196</v>
      </c>
      <c r="B202" s="9">
        <v>1.586928258485385</v>
      </c>
      <c r="C202"/>
    </row>
    <row r="203" spans="1:3" x14ac:dyDescent="0.25">
      <c r="A203" s="12" t="s">
        <v>197</v>
      </c>
      <c r="B203" s="9">
        <v>2.9722291159885099</v>
      </c>
      <c r="C203"/>
    </row>
    <row r="204" spans="1:3" x14ac:dyDescent="0.25">
      <c r="A204" s="12" t="s">
        <v>198</v>
      </c>
      <c r="B204" s="9">
        <v>3.0456715790203499</v>
      </c>
      <c r="C204"/>
    </row>
    <row r="205" spans="1:3" x14ac:dyDescent="0.25">
      <c r="A205" s="12" t="s">
        <v>199</v>
      </c>
      <c r="B205" s="9">
        <v>2.9782427144353099</v>
      </c>
      <c r="C205"/>
    </row>
    <row r="206" spans="1:3" x14ac:dyDescent="0.25">
      <c r="A206" s="12" t="s">
        <v>200</v>
      </c>
      <c r="B206" s="9">
        <v>2.4675942565770703</v>
      </c>
      <c r="C206"/>
    </row>
    <row r="207" spans="1:3" x14ac:dyDescent="0.25">
      <c r="A207" s="12" t="s">
        <v>201</v>
      </c>
      <c r="B207" s="9">
        <v>3.8626264756943103</v>
      </c>
      <c r="C207"/>
    </row>
    <row r="208" spans="1:3" x14ac:dyDescent="0.25">
      <c r="A208" s="12" t="s">
        <v>202</v>
      </c>
      <c r="B208" s="9">
        <v>2.0612120142391341</v>
      </c>
      <c r="C208"/>
    </row>
    <row r="209" spans="1:3" x14ac:dyDescent="0.25">
      <c r="A209" s="12" t="s">
        <v>203</v>
      </c>
      <c r="B209" s="9">
        <v>1.6470886900802739</v>
      </c>
      <c r="C209"/>
    </row>
    <row r="210" spans="1:3" x14ac:dyDescent="0.25">
      <c r="A210" s="12" t="s">
        <v>204</v>
      </c>
      <c r="B210" s="9">
        <v>2.9078906578879602</v>
      </c>
      <c r="C210"/>
    </row>
    <row r="211" spans="1:3" x14ac:dyDescent="0.25">
      <c r="A211" s="12" t="s">
        <v>205</v>
      </c>
      <c r="B211" s="9">
        <v>3.2570399531593748</v>
      </c>
      <c r="C211"/>
    </row>
    <row r="212" spans="1:3" x14ac:dyDescent="0.25">
      <c r="A212" s="12" t="s">
        <v>206</v>
      </c>
      <c r="B212" s="9">
        <v>2.3552353309231857</v>
      </c>
      <c r="C212"/>
    </row>
    <row r="213" spans="1:3" x14ac:dyDescent="0.25">
      <c r="A213" s="12" t="s">
        <v>207</v>
      </c>
      <c r="B213" s="9">
        <v>3.1207187512078001</v>
      </c>
      <c r="C213"/>
    </row>
    <row r="214" spans="1:3" x14ac:dyDescent="0.25">
      <c r="A214" s="12" t="s">
        <v>208</v>
      </c>
      <c r="B214" s="9">
        <v>2.69667971044167</v>
      </c>
      <c r="C214"/>
    </row>
    <row r="215" spans="1:3" x14ac:dyDescent="0.25">
      <c r="A215" s="12" t="s">
        <v>209</v>
      </c>
      <c r="B215" s="9">
        <v>1.60659332529057</v>
      </c>
      <c r="C215"/>
    </row>
    <row r="216" spans="1:3" x14ac:dyDescent="0.25">
      <c r="A216" s="12" t="s">
        <v>210</v>
      </c>
      <c r="B216" s="9">
        <v>2.6994586328085544</v>
      </c>
      <c r="C216"/>
    </row>
    <row r="217" spans="1:3" x14ac:dyDescent="0.25">
      <c r="A217" s="13" t="s">
        <v>211</v>
      </c>
      <c r="B217" s="9">
        <v>2.6521074775070903</v>
      </c>
      <c r="C217"/>
    </row>
    <row r="218" spans="1:3" ht="15.75" thickBot="1" x14ac:dyDescent="0.3">
      <c r="A218" s="14" t="s">
        <v>432</v>
      </c>
      <c r="B218" s="11">
        <v>128.09196748887339</v>
      </c>
      <c r="C218"/>
    </row>
    <row r="219" spans="1:3" ht="15.75" thickTop="1" x14ac:dyDescent="0.25">
      <c r="A219" s="12" t="s">
        <v>212</v>
      </c>
      <c r="B219" s="9">
        <v>2.7405454261019648</v>
      </c>
      <c r="C219"/>
    </row>
    <row r="220" spans="1:3" x14ac:dyDescent="0.25">
      <c r="A220" s="12" t="s">
        <v>213</v>
      </c>
      <c r="B220" s="9">
        <v>8.4801849469637407</v>
      </c>
      <c r="C220"/>
    </row>
    <row r="221" spans="1:3" x14ac:dyDescent="0.25">
      <c r="A221" s="12" t="s">
        <v>214</v>
      </c>
      <c r="B221" s="9">
        <v>4.8579510211255998</v>
      </c>
      <c r="C221"/>
    </row>
    <row r="222" spans="1:3" x14ac:dyDescent="0.25">
      <c r="A222" s="12" t="s">
        <v>215</v>
      </c>
      <c r="B222" s="9">
        <v>5.6315988528405194</v>
      </c>
      <c r="C222"/>
    </row>
    <row r="223" spans="1:3" x14ac:dyDescent="0.25">
      <c r="A223" s="12" t="s">
        <v>216</v>
      </c>
      <c r="B223" s="9">
        <v>8.1861452374324593</v>
      </c>
      <c r="C223"/>
    </row>
    <row r="224" spans="1:3" x14ac:dyDescent="0.25">
      <c r="A224" s="12" t="s">
        <v>217</v>
      </c>
      <c r="B224" s="9">
        <v>6.0494011264085099</v>
      </c>
      <c r="C224"/>
    </row>
    <row r="225" spans="1:3" x14ac:dyDescent="0.25">
      <c r="A225" s="12" t="s">
        <v>218</v>
      </c>
      <c r="B225" s="9">
        <v>2.1619160961223853</v>
      </c>
      <c r="C225"/>
    </row>
    <row r="226" spans="1:3" x14ac:dyDescent="0.25">
      <c r="A226" s="12" t="s">
        <v>219</v>
      </c>
      <c r="B226" s="9">
        <v>7.6710165281166001</v>
      </c>
      <c r="C226"/>
    </row>
    <row r="227" spans="1:3" x14ac:dyDescent="0.25">
      <c r="A227" s="12" t="s">
        <v>220</v>
      </c>
      <c r="B227" s="9">
        <v>6.3378767215244602</v>
      </c>
      <c r="C227"/>
    </row>
    <row r="228" spans="1:3" x14ac:dyDescent="0.25">
      <c r="A228" s="12" t="s">
        <v>221</v>
      </c>
      <c r="B228" s="9">
        <v>5.9909849903236401</v>
      </c>
      <c r="C228"/>
    </row>
    <row r="229" spans="1:3" x14ac:dyDescent="0.25">
      <c r="A229" s="12" t="s">
        <v>222</v>
      </c>
      <c r="B229" s="9">
        <v>7.2788349994146104</v>
      </c>
      <c r="C229"/>
    </row>
    <row r="230" spans="1:3" x14ac:dyDescent="0.25">
      <c r="A230" s="12" t="s">
        <v>223</v>
      </c>
      <c r="B230" s="9">
        <v>6.1965395104660299</v>
      </c>
      <c r="C230"/>
    </row>
    <row r="231" spans="1:3" x14ac:dyDescent="0.25">
      <c r="A231" s="12" t="s">
        <v>224</v>
      </c>
      <c r="B231" s="9">
        <v>5.2559286017379101</v>
      </c>
      <c r="C231"/>
    </row>
    <row r="232" spans="1:3" x14ac:dyDescent="0.25">
      <c r="A232" s="12" t="s">
        <v>225</v>
      </c>
      <c r="B232" s="9">
        <v>6.1515721318110401</v>
      </c>
      <c r="C232"/>
    </row>
    <row r="233" spans="1:3" x14ac:dyDescent="0.25">
      <c r="A233" s="12" t="s">
        <v>226</v>
      </c>
      <c r="B233" s="9">
        <v>3.4817048853419501</v>
      </c>
      <c r="C233"/>
    </row>
    <row r="234" spans="1:3" x14ac:dyDescent="0.25">
      <c r="A234" s="12" t="s">
        <v>227</v>
      </c>
      <c r="B234" s="9">
        <v>5.6208434720370004</v>
      </c>
      <c r="C234"/>
    </row>
    <row r="235" spans="1:3" x14ac:dyDescent="0.25">
      <c r="A235" s="12" t="s">
        <v>228</v>
      </c>
      <c r="B235" s="9">
        <v>9.3103897891237111</v>
      </c>
      <c r="C235"/>
    </row>
    <row r="236" spans="1:3" x14ac:dyDescent="0.25">
      <c r="A236" s="12" t="s">
        <v>229</v>
      </c>
      <c r="B236" s="9">
        <v>7.7612852776976098</v>
      </c>
      <c r="C236"/>
    </row>
    <row r="237" spans="1:3" x14ac:dyDescent="0.25">
      <c r="A237" s="12" t="s">
        <v>230</v>
      </c>
      <c r="B237" s="9">
        <v>5.3323970494044</v>
      </c>
      <c r="C237"/>
    </row>
    <row r="238" spans="1:3" x14ac:dyDescent="0.25">
      <c r="A238" s="12" t="s">
        <v>231</v>
      </c>
      <c r="B238" s="9">
        <v>5.20364214840406</v>
      </c>
      <c r="C238"/>
    </row>
    <row r="239" spans="1:3" x14ac:dyDescent="0.25">
      <c r="A239" s="12" t="s">
        <v>232</v>
      </c>
      <c r="B239" s="9">
        <v>4.5271979266099605</v>
      </c>
      <c r="C239"/>
    </row>
    <row r="240" spans="1:3" x14ac:dyDescent="0.25">
      <c r="A240" s="12" t="s">
        <v>233</v>
      </c>
      <c r="B240" s="9">
        <v>9.8943983719970809</v>
      </c>
      <c r="C240"/>
    </row>
    <row r="241" spans="1:3" x14ac:dyDescent="0.25">
      <c r="A241" s="12" t="s">
        <v>234</v>
      </c>
      <c r="B241" s="9">
        <v>7.6028455769295293</v>
      </c>
      <c r="C241"/>
    </row>
    <row r="242" spans="1:3" x14ac:dyDescent="0.25">
      <c r="A242" s="12" t="s">
        <v>235</v>
      </c>
      <c r="B242" s="9">
        <v>4.4125886267923198</v>
      </c>
      <c r="C242"/>
    </row>
    <row r="243" spans="1:3" x14ac:dyDescent="0.25">
      <c r="A243" s="12" t="s">
        <v>236</v>
      </c>
      <c r="B243" s="9">
        <v>5.8747994548086409</v>
      </c>
      <c r="C243"/>
    </row>
    <row r="244" spans="1:3" x14ac:dyDescent="0.25">
      <c r="A244" s="12" t="s">
        <v>237</v>
      </c>
      <c r="B244" s="9">
        <v>4.6403752028616996</v>
      </c>
      <c r="C244"/>
    </row>
    <row r="245" spans="1:3" x14ac:dyDescent="0.25">
      <c r="A245" s="12" t="s">
        <v>238</v>
      </c>
      <c r="B245" s="9">
        <v>5.8836473034134595</v>
      </c>
      <c r="C245"/>
    </row>
    <row r="246" spans="1:3" x14ac:dyDescent="0.25">
      <c r="A246" s="12" t="s">
        <v>239</v>
      </c>
      <c r="B246" s="9">
        <v>9.8014026782442887</v>
      </c>
      <c r="C246"/>
    </row>
    <row r="247" spans="1:3" x14ac:dyDescent="0.25">
      <c r="A247" s="12" t="s">
        <v>240</v>
      </c>
      <c r="B247" s="9">
        <v>3.93040080904994</v>
      </c>
      <c r="C247"/>
    </row>
    <row r="248" spans="1:3" x14ac:dyDescent="0.25">
      <c r="A248" s="12" t="s">
        <v>241</v>
      </c>
      <c r="B248" s="9">
        <v>6.1796034467798098</v>
      </c>
      <c r="C248"/>
    </row>
    <row r="249" spans="1:3" x14ac:dyDescent="0.25">
      <c r="A249" s="12" t="s">
        <v>242</v>
      </c>
      <c r="B249" s="9">
        <v>3.8857499902289403</v>
      </c>
      <c r="C249"/>
    </row>
    <row r="250" spans="1:3" x14ac:dyDescent="0.25">
      <c r="A250" s="12" t="s">
        <v>243</v>
      </c>
      <c r="B250" s="9">
        <v>6.5469966354912597</v>
      </c>
      <c r="C250"/>
    </row>
    <row r="251" spans="1:3" x14ac:dyDescent="0.25">
      <c r="A251" s="13" t="s">
        <v>244</v>
      </c>
      <c r="B251" s="9">
        <v>14.734155799383631</v>
      </c>
      <c r="C251"/>
    </row>
    <row r="252" spans="1:3" ht="15.75" thickBot="1" x14ac:dyDescent="0.3">
      <c r="A252" s="14" t="s">
        <v>435</v>
      </c>
      <c r="B252" s="11">
        <v>207.61492063498875</v>
      </c>
      <c r="C252"/>
    </row>
    <row r="253" spans="1:3" ht="15.75" thickTop="1" x14ac:dyDescent="0.25">
      <c r="A253" s="8" t="s">
        <v>245</v>
      </c>
      <c r="B253" s="9">
        <v>1.0570019935044161</v>
      </c>
      <c r="C253"/>
    </row>
    <row r="254" spans="1:3" x14ac:dyDescent="0.25">
      <c r="A254" s="8" t="s">
        <v>246</v>
      </c>
      <c r="B254" s="9">
        <v>2.2282608490778313</v>
      </c>
      <c r="C254"/>
    </row>
    <row r="255" spans="1:3" x14ac:dyDescent="0.25">
      <c r="A255" s="8" t="s">
        <v>247</v>
      </c>
      <c r="B255" s="9">
        <v>2.5243867413192431</v>
      </c>
      <c r="C255"/>
    </row>
    <row r="256" spans="1:3" x14ac:dyDescent="0.25">
      <c r="A256" s="8" t="s">
        <v>248</v>
      </c>
      <c r="B256" s="9">
        <v>3.0244999276738098</v>
      </c>
      <c r="C256"/>
    </row>
    <row r="257" spans="1:3" x14ac:dyDescent="0.25">
      <c r="A257" s="8" t="s">
        <v>249</v>
      </c>
      <c r="B257" s="9">
        <v>4.08684698556534</v>
      </c>
      <c r="C257"/>
    </row>
    <row r="258" spans="1:3" x14ac:dyDescent="0.25">
      <c r="A258" s="8" t="s">
        <v>250</v>
      </c>
      <c r="B258" s="9">
        <v>1.404452600588437</v>
      </c>
      <c r="C258"/>
    </row>
    <row r="259" spans="1:3" x14ac:dyDescent="0.25">
      <c r="A259" s="8" t="s">
        <v>251</v>
      </c>
      <c r="B259" s="9">
        <v>4.3478280128674598</v>
      </c>
      <c r="C259"/>
    </row>
    <row r="260" spans="1:3" x14ac:dyDescent="0.25">
      <c r="A260" s="8" t="s">
        <v>252</v>
      </c>
      <c r="B260" s="9">
        <v>3.1507455350943601</v>
      </c>
      <c r="C260"/>
    </row>
    <row r="261" spans="1:3" x14ac:dyDescent="0.25">
      <c r="A261" s="8" t="s">
        <v>253</v>
      </c>
      <c r="B261" s="9">
        <v>3.3596870853212497</v>
      </c>
      <c r="C261"/>
    </row>
    <row r="262" spans="1:3" x14ac:dyDescent="0.25">
      <c r="A262" s="8" t="s">
        <v>254</v>
      </c>
      <c r="B262" s="9">
        <v>2.40723169810461</v>
      </c>
      <c r="C262"/>
    </row>
    <row r="263" spans="1:3" x14ac:dyDescent="0.25">
      <c r="A263" s="8" t="s">
        <v>255</v>
      </c>
      <c r="B263" s="9">
        <v>1.5700270600860691</v>
      </c>
      <c r="C263"/>
    </row>
    <row r="264" spans="1:3" x14ac:dyDescent="0.25">
      <c r="A264" s="8" t="s">
        <v>256</v>
      </c>
      <c r="B264" s="9">
        <v>2.3016529646221762</v>
      </c>
      <c r="C264"/>
    </row>
    <row r="265" spans="1:3" x14ac:dyDescent="0.25">
      <c r="A265" s="8" t="s">
        <v>257</v>
      </c>
      <c r="B265" s="9">
        <v>2.519625408828309</v>
      </c>
      <c r="C265"/>
    </row>
    <row r="266" spans="1:3" x14ac:dyDescent="0.25">
      <c r="A266" s="8" t="s">
        <v>258</v>
      </c>
      <c r="B266" s="9">
        <v>1.986219059296672</v>
      </c>
      <c r="C266"/>
    </row>
    <row r="267" spans="1:3" x14ac:dyDescent="0.25">
      <c r="A267" s="8" t="s">
        <v>259</v>
      </c>
      <c r="B267" s="9">
        <v>2.3602025734886372</v>
      </c>
      <c r="C267"/>
    </row>
    <row r="268" spans="1:3" x14ac:dyDescent="0.25">
      <c r="A268" s="8" t="s">
        <v>260</v>
      </c>
      <c r="B268" s="9">
        <v>1.6861452983588749</v>
      </c>
      <c r="C268"/>
    </row>
    <row r="269" spans="1:3" x14ac:dyDescent="0.25">
      <c r="A269" s="8" t="s">
        <v>261</v>
      </c>
      <c r="B269" s="9">
        <v>2.4081199345543829</v>
      </c>
      <c r="C269"/>
    </row>
    <row r="270" spans="1:3" x14ac:dyDescent="0.25">
      <c r="A270" s="8" t="s">
        <v>262</v>
      </c>
      <c r="B270" s="9">
        <v>2.44650996765326</v>
      </c>
      <c r="C270"/>
    </row>
    <row r="271" spans="1:3" x14ac:dyDescent="0.25">
      <c r="A271" s="8" t="s">
        <v>263</v>
      </c>
      <c r="B271" s="9">
        <v>1.1684112675994069</v>
      </c>
      <c r="C271"/>
    </row>
    <row r="272" spans="1:3" x14ac:dyDescent="0.25">
      <c r="A272" s="8" t="s">
        <v>264</v>
      </c>
      <c r="B272" s="9">
        <v>1.678992188837785</v>
      </c>
      <c r="C272"/>
    </row>
    <row r="273" spans="1:3" x14ac:dyDescent="0.25">
      <c r="A273" s="8" t="s">
        <v>265</v>
      </c>
      <c r="B273" s="9">
        <v>1.147656385272847</v>
      </c>
      <c r="C273"/>
    </row>
    <row r="274" spans="1:3" x14ac:dyDescent="0.25">
      <c r="A274" s="8" t="s">
        <v>266</v>
      </c>
      <c r="B274" s="9">
        <v>1.4580142694395728</v>
      </c>
      <c r="C274"/>
    </row>
    <row r="275" spans="1:3" x14ac:dyDescent="0.25">
      <c r="A275" s="8" t="s">
        <v>267</v>
      </c>
      <c r="B275" s="9">
        <v>2.7203712356512302</v>
      </c>
      <c r="C275"/>
    </row>
    <row r="276" spans="1:3" x14ac:dyDescent="0.25">
      <c r="A276" s="8" t="s">
        <v>268</v>
      </c>
      <c r="B276" s="9">
        <v>2.0251821977564917</v>
      </c>
      <c r="C276"/>
    </row>
    <row r="277" spans="1:3" x14ac:dyDescent="0.25">
      <c r="A277" s="8" t="s">
        <v>269</v>
      </c>
      <c r="B277" s="9">
        <v>1.648072385743804</v>
      </c>
      <c r="C277"/>
    </row>
    <row r="278" spans="1:3" x14ac:dyDescent="0.25">
      <c r="A278" s="8" t="s">
        <v>270</v>
      </c>
      <c r="B278" s="9">
        <v>2.2589118441196749</v>
      </c>
      <c r="C278"/>
    </row>
    <row r="279" spans="1:3" x14ac:dyDescent="0.25">
      <c r="A279" s="8" t="s">
        <v>271</v>
      </c>
      <c r="B279" s="9">
        <v>2.2558276792200469</v>
      </c>
      <c r="C279"/>
    </row>
    <row r="280" spans="1:3" x14ac:dyDescent="0.25">
      <c r="A280" s="8" t="s">
        <v>272</v>
      </c>
      <c r="B280" s="9">
        <v>2.300762920171036</v>
      </c>
      <c r="C280"/>
    </row>
    <row r="281" spans="1:3" x14ac:dyDescent="0.25">
      <c r="A281" s="8" t="s">
        <v>273</v>
      </c>
      <c r="B281" s="9">
        <v>2.2665159417467122</v>
      </c>
      <c r="C281"/>
    </row>
    <row r="282" spans="1:3" x14ac:dyDescent="0.25">
      <c r="A282" s="8" t="s">
        <v>274</v>
      </c>
      <c r="B282" s="9">
        <v>3.2467218878845303</v>
      </c>
      <c r="C282"/>
    </row>
    <row r="283" spans="1:3" x14ac:dyDescent="0.25">
      <c r="A283" s="8" t="s">
        <v>275</v>
      </c>
      <c r="B283" s="9">
        <v>3.5873328070193904</v>
      </c>
      <c r="C283"/>
    </row>
    <row r="284" spans="1:3" x14ac:dyDescent="0.25">
      <c r="A284" s="8" t="s">
        <v>276</v>
      </c>
      <c r="B284" s="9">
        <v>2.4081630186547072</v>
      </c>
      <c r="C284"/>
    </row>
    <row r="285" spans="1:3" x14ac:dyDescent="0.25">
      <c r="A285" s="8" t="s">
        <v>277</v>
      </c>
      <c r="B285" s="9">
        <v>4.3118826517640203</v>
      </c>
      <c r="C285"/>
    </row>
    <row r="286" spans="1:3" x14ac:dyDescent="0.25">
      <c r="A286" s="8" t="s">
        <v>278</v>
      </c>
      <c r="B286" s="9">
        <v>2.1367851954751598</v>
      </c>
      <c r="C286"/>
    </row>
    <row r="287" spans="1:3" x14ac:dyDescent="0.25">
      <c r="A287" s="8" t="s">
        <v>279</v>
      </c>
      <c r="B287" s="9">
        <v>3.4778336561421601</v>
      </c>
      <c r="C287"/>
    </row>
    <row r="288" spans="1:3" x14ac:dyDescent="0.25">
      <c r="A288" s="8" t="s">
        <v>280</v>
      </c>
      <c r="B288" s="9">
        <v>3.9137501016805598</v>
      </c>
      <c r="C288"/>
    </row>
    <row r="289" spans="1:3" x14ac:dyDescent="0.25">
      <c r="A289" s="8" t="s">
        <v>281</v>
      </c>
      <c r="B289" s="9">
        <v>3.62015099252053</v>
      </c>
      <c r="C289"/>
    </row>
    <row r="290" spans="1:3" x14ac:dyDescent="0.25">
      <c r="A290" s="8" t="s">
        <v>282</v>
      </c>
      <c r="B290" s="9">
        <v>1.932446286964252</v>
      </c>
      <c r="C290"/>
    </row>
    <row r="291" spans="1:3" x14ac:dyDescent="0.25">
      <c r="A291" s="8" t="s">
        <v>283</v>
      </c>
      <c r="B291" s="9">
        <v>3.3745348913838198</v>
      </c>
      <c r="C291"/>
    </row>
    <row r="292" spans="1:3" x14ac:dyDescent="0.25">
      <c r="A292" s="8" t="s">
        <v>284</v>
      </c>
      <c r="B292" s="9">
        <v>1.988894694489552</v>
      </c>
      <c r="C292"/>
    </row>
    <row r="293" spans="1:3" x14ac:dyDescent="0.25">
      <c r="A293" s="8" t="s">
        <v>285</v>
      </c>
      <c r="B293" s="9">
        <v>2.2032406279188832</v>
      </c>
      <c r="C293"/>
    </row>
    <row r="294" spans="1:3" x14ac:dyDescent="0.25">
      <c r="A294" s="8" t="s">
        <v>286</v>
      </c>
      <c r="B294" s="9">
        <v>1.705845789528494</v>
      </c>
      <c r="C294"/>
    </row>
    <row r="295" spans="1:3" x14ac:dyDescent="0.25">
      <c r="A295" s="8" t="s">
        <v>287</v>
      </c>
      <c r="B295" s="9">
        <v>2.8686237158944516</v>
      </c>
      <c r="C295"/>
    </row>
    <row r="296" spans="1:3" x14ac:dyDescent="0.25">
      <c r="A296" s="8" t="s">
        <v>288</v>
      </c>
      <c r="B296" s="9">
        <v>2.2932671576612842</v>
      </c>
      <c r="C296"/>
    </row>
    <row r="297" spans="1:3" x14ac:dyDescent="0.25">
      <c r="A297" s="8" t="s">
        <v>289</v>
      </c>
      <c r="B297" s="9">
        <v>1.9535926849748591</v>
      </c>
      <c r="C297"/>
    </row>
    <row r="298" spans="1:3" x14ac:dyDescent="0.25">
      <c r="A298" s="8" t="s">
        <v>290</v>
      </c>
      <c r="B298" s="9">
        <v>2.8003695286540404</v>
      </c>
      <c r="C298"/>
    </row>
    <row r="299" spans="1:3" x14ac:dyDescent="0.25">
      <c r="A299" s="8" t="s">
        <v>291</v>
      </c>
      <c r="B299" s="9">
        <v>3.4684702482345302</v>
      </c>
      <c r="C299"/>
    </row>
    <row r="300" spans="1:3" x14ac:dyDescent="0.25">
      <c r="A300" s="8" t="s">
        <v>292</v>
      </c>
      <c r="B300" s="9">
        <v>3.5902370664555301</v>
      </c>
      <c r="C300"/>
    </row>
    <row r="301" spans="1:3" x14ac:dyDescent="0.25">
      <c r="A301" s="8" t="s">
        <v>293</v>
      </c>
      <c r="B301" s="9">
        <v>1.829115062199967</v>
      </c>
      <c r="C301"/>
    </row>
    <row r="302" spans="1:3" x14ac:dyDescent="0.25">
      <c r="A302" s="8" t="s">
        <v>294</v>
      </c>
      <c r="B302" s="9">
        <v>1.6768866758784537</v>
      </c>
      <c r="C302"/>
    </row>
    <row r="303" spans="1:3" x14ac:dyDescent="0.25">
      <c r="A303" s="8" t="s">
        <v>295</v>
      </c>
      <c r="B303" s="9">
        <v>2.3691340072640199</v>
      </c>
      <c r="C303"/>
    </row>
    <row r="304" spans="1:3" x14ac:dyDescent="0.25">
      <c r="A304" s="8" t="s">
        <v>296</v>
      </c>
      <c r="B304" s="9">
        <v>2.5692203544493299</v>
      </c>
      <c r="C304"/>
    </row>
    <row r="305" spans="1:3" x14ac:dyDescent="0.25">
      <c r="A305" s="8" t="s">
        <v>297</v>
      </c>
      <c r="B305" s="9">
        <v>2.3003156664047362</v>
      </c>
      <c r="C305"/>
    </row>
    <row r="306" spans="1:3" x14ac:dyDescent="0.25">
      <c r="A306" s="8" t="s">
        <v>298</v>
      </c>
      <c r="B306" s="9">
        <v>1.9717513944352831</v>
      </c>
      <c r="C306"/>
    </row>
    <row r="307" spans="1:3" x14ac:dyDescent="0.25">
      <c r="A307" s="8" t="s">
        <v>299</v>
      </c>
      <c r="B307" s="9">
        <v>2.7032151774727597</v>
      </c>
      <c r="C307"/>
    </row>
    <row r="308" spans="1:3" x14ac:dyDescent="0.25">
      <c r="A308" s="8" t="s">
        <v>300</v>
      </c>
      <c r="B308" s="9">
        <v>2.0119880304219233</v>
      </c>
      <c r="C308"/>
    </row>
    <row r="309" spans="1:3" x14ac:dyDescent="0.25">
      <c r="A309" s="8" t="s">
        <v>301</v>
      </c>
      <c r="B309" s="9">
        <v>2.415751197143357</v>
      </c>
      <c r="C309"/>
    </row>
    <row r="310" spans="1:3" x14ac:dyDescent="0.25">
      <c r="A310" s="8" t="s">
        <v>302</v>
      </c>
      <c r="B310" s="9">
        <v>2.0954855568715471</v>
      </c>
      <c r="C310"/>
    </row>
    <row r="311" spans="1:3" x14ac:dyDescent="0.25">
      <c r="A311" s="8" t="s">
        <v>303</v>
      </c>
      <c r="B311" s="9">
        <v>3.2583811184361204</v>
      </c>
      <c r="C311"/>
    </row>
    <row r="312" spans="1:3" x14ac:dyDescent="0.25">
      <c r="A312" s="8" t="s">
        <v>304</v>
      </c>
      <c r="B312" s="9">
        <v>4.3857427014258397</v>
      </c>
      <c r="C312"/>
    </row>
    <row r="313" spans="1:3" x14ac:dyDescent="0.25">
      <c r="A313" s="8" t="s">
        <v>305</v>
      </c>
      <c r="B313" s="9">
        <v>1.8339019446690459</v>
      </c>
      <c r="C313"/>
    </row>
    <row r="314" spans="1:3" x14ac:dyDescent="0.25">
      <c r="A314" s="8" t="s">
        <v>306</v>
      </c>
      <c r="B314" s="9">
        <v>3.0161437384885104</v>
      </c>
      <c r="C314"/>
    </row>
    <row r="315" spans="1:3" x14ac:dyDescent="0.25">
      <c r="A315" s="8" t="s">
        <v>307</v>
      </c>
      <c r="B315" s="9">
        <v>3.0623630513187901</v>
      </c>
      <c r="C315"/>
    </row>
    <row r="316" spans="1:3" x14ac:dyDescent="0.25">
      <c r="A316" s="8" t="s">
        <v>308</v>
      </c>
      <c r="B316" s="9">
        <v>1.3691807378318919</v>
      </c>
      <c r="C316"/>
    </row>
    <row r="317" spans="1:3" x14ac:dyDescent="0.25">
      <c r="A317" s="8" t="s">
        <v>309</v>
      </c>
      <c r="B317" s="9">
        <v>2.8474368866623201</v>
      </c>
      <c r="C317"/>
    </row>
    <row r="318" spans="1:3" x14ac:dyDescent="0.25">
      <c r="A318" s="8" t="s">
        <v>310</v>
      </c>
      <c r="B318" s="9">
        <v>1.723254232896076</v>
      </c>
      <c r="C318"/>
    </row>
    <row r="319" spans="1:3" x14ac:dyDescent="0.25">
      <c r="A319" s="10" t="s">
        <v>311</v>
      </c>
      <c r="B319" s="9">
        <v>3.9005260634261103</v>
      </c>
      <c r="C319"/>
    </row>
    <row r="320" spans="1:3" ht="15.75" thickBot="1" x14ac:dyDescent="0.3">
      <c r="A320" s="15" t="s">
        <v>433</v>
      </c>
      <c r="B320" s="11">
        <v>168.02009861256059</v>
      </c>
      <c r="C320"/>
    </row>
    <row r="321" spans="1:3" ht="15.75" thickTop="1" x14ac:dyDescent="0.25">
      <c r="A321" s="8" t="s">
        <v>312</v>
      </c>
      <c r="B321" s="9">
        <v>3.5719004872584601</v>
      </c>
      <c r="C321"/>
    </row>
    <row r="322" spans="1:3" x14ac:dyDescent="0.25">
      <c r="A322" s="8" t="s">
        <v>313</v>
      </c>
      <c r="B322" s="9">
        <v>2.8941334468261899</v>
      </c>
      <c r="C322"/>
    </row>
    <row r="323" spans="1:3" x14ac:dyDescent="0.25">
      <c r="A323" s="8" t="s">
        <v>314</v>
      </c>
      <c r="B323" s="9">
        <v>9.1290808155827996</v>
      </c>
      <c r="C323"/>
    </row>
    <row r="324" spans="1:3" x14ac:dyDescent="0.25">
      <c r="A324" s="8" t="s">
        <v>315</v>
      </c>
      <c r="B324" s="9">
        <v>1.6389840953972221</v>
      </c>
      <c r="C324"/>
    </row>
    <row r="325" spans="1:3" x14ac:dyDescent="0.25">
      <c r="A325" s="8" t="s">
        <v>316</v>
      </c>
      <c r="B325" s="9">
        <v>2.3482982215083479</v>
      </c>
      <c r="C325"/>
    </row>
    <row r="326" spans="1:3" x14ac:dyDescent="0.25">
      <c r="A326" s="8" t="s">
        <v>317</v>
      </c>
      <c r="B326" s="9">
        <v>1.9273829419605362</v>
      </c>
      <c r="C326"/>
    </row>
    <row r="327" spans="1:3" x14ac:dyDescent="0.25">
      <c r="A327" s="8" t="s">
        <v>318</v>
      </c>
      <c r="B327" s="9">
        <v>1.4863179531794821</v>
      </c>
      <c r="C327"/>
    </row>
    <row r="328" spans="1:3" x14ac:dyDescent="0.25">
      <c r="A328" s="8" t="s">
        <v>319</v>
      </c>
      <c r="B328" s="9">
        <v>2.1049421120424539</v>
      </c>
      <c r="C328"/>
    </row>
    <row r="329" spans="1:3" x14ac:dyDescent="0.25">
      <c r="A329" s="8" t="s">
        <v>320</v>
      </c>
      <c r="B329" s="9">
        <v>3.0468674494174501</v>
      </c>
      <c r="C329"/>
    </row>
    <row r="330" spans="1:3" x14ac:dyDescent="0.25">
      <c r="A330" s="8" t="s">
        <v>321</v>
      </c>
      <c r="B330" s="9">
        <v>1.8828528855737072</v>
      </c>
      <c r="C330"/>
    </row>
    <row r="331" spans="1:3" x14ac:dyDescent="0.25">
      <c r="A331" s="8" t="s">
        <v>322</v>
      </c>
      <c r="B331" s="9">
        <v>2.0958770345719029</v>
      </c>
      <c r="C331"/>
    </row>
    <row r="332" spans="1:3" x14ac:dyDescent="0.25">
      <c r="A332" s="8" t="s">
        <v>323</v>
      </c>
      <c r="B332" s="9">
        <v>1.568988497671848</v>
      </c>
      <c r="C332"/>
    </row>
    <row r="333" spans="1:3" x14ac:dyDescent="0.25">
      <c r="A333" s="8" t="s">
        <v>324</v>
      </c>
      <c r="B333" s="9">
        <v>1.8693920838800608</v>
      </c>
      <c r="C333"/>
    </row>
    <row r="334" spans="1:3" x14ac:dyDescent="0.25">
      <c r="A334" s="8" t="s">
        <v>325</v>
      </c>
      <c r="B334" s="9">
        <v>1.6886375820345599E-2</v>
      </c>
      <c r="C334"/>
    </row>
    <row r="335" spans="1:3" x14ac:dyDescent="0.25">
      <c r="A335" s="8" t="s">
        <v>326</v>
      </c>
      <c r="B335" s="9">
        <v>1.8585366752123982</v>
      </c>
      <c r="C335"/>
    </row>
    <row r="336" spans="1:3" x14ac:dyDescent="0.25">
      <c r="A336" s="8" t="s">
        <v>327</v>
      </c>
      <c r="B336" s="9">
        <v>2.6447949402438891</v>
      </c>
      <c r="C336"/>
    </row>
    <row r="337" spans="1:3" x14ac:dyDescent="0.25">
      <c r="A337" s="8" t="s">
        <v>328</v>
      </c>
      <c r="B337" s="9">
        <v>2.5203590949567332</v>
      </c>
      <c r="C337"/>
    </row>
    <row r="338" spans="1:3" x14ac:dyDescent="0.25">
      <c r="A338" s="8" t="s">
        <v>329</v>
      </c>
      <c r="B338" s="9">
        <v>2.0529310787789719</v>
      </c>
      <c r="C338"/>
    </row>
    <row r="339" spans="1:3" x14ac:dyDescent="0.25">
      <c r="A339" s="8" t="s">
        <v>330</v>
      </c>
      <c r="B339" s="9">
        <v>2.23342841712451</v>
      </c>
      <c r="C339"/>
    </row>
    <row r="340" spans="1:3" x14ac:dyDescent="0.25">
      <c r="A340" s="8" t="s">
        <v>331</v>
      </c>
      <c r="B340" s="9">
        <v>2.3916717999366299</v>
      </c>
      <c r="C340"/>
    </row>
    <row r="341" spans="1:3" x14ac:dyDescent="0.25">
      <c r="A341" s="8" t="s">
        <v>332</v>
      </c>
      <c r="B341" s="9">
        <v>1.014820766675405</v>
      </c>
      <c r="C341"/>
    </row>
    <row r="342" spans="1:3" x14ac:dyDescent="0.25">
      <c r="A342" s="8" t="s">
        <v>333</v>
      </c>
      <c r="B342" s="9">
        <v>4.8838038511859994</v>
      </c>
      <c r="C342"/>
    </row>
    <row r="343" spans="1:3" x14ac:dyDescent="0.25">
      <c r="A343" s="8" t="s">
        <v>334</v>
      </c>
      <c r="B343" s="9">
        <v>3.9765577306085595</v>
      </c>
      <c r="C343"/>
    </row>
    <row r="344" spans="1:3" x14ac:dyDescent="0.25">
      <c r="A344" s="8" t="s">
        <v>335</v>
      </c>
      <c r="B344" s="9">
        <v>1.3108033369336041</v>
      </c>
      <c r="C344"/>
    </row>
    <row r="345" spans="1:3" x14ac:dyDescent="0.25">
      <c r="A345" s="8" t="s">
        <v>336</v>
      </c>
      <c r="B345" s="9">
        <v>5.4673433477375202</v>
      </c>
      <c r="C345"/>
    </row>
    <row r="346" spans="1:3" x14ac:dyDescent="0.25">
      <c r="A346" s="8" t="s">
        <v>337</v>
      </c>
      <c r="B346" s="9">
        <v>2.7846567969950438</v>
      </c>
      <c r="C346"/>
    </row>
    <row r="347" spans="1:3" x14ac:dyDescent="0.25">
      <c r="A347" s="8" t="s">
        <v>338</v>
      </c>
      <c r="B347" s="9">
        <v>1.2372225444363272</v>
      </c>
      <c r="C347"/>
    </row>
    <row r="348" spans="1:3" x14ac:dyDescent="0.25">
      <c r="A348" s="8" t="s">
        <v>339</v>
      </c>
      <c r="B348" s="9">
        <v>1.9780568695508469</v>
      </c>
      <c r="C348"/>
    </row>
    <row r="349" spans="1:3" x14ac:dyDescent="0.25">
      <c r="A349" s="8" t="s">
        <v>340</v>
      </c>
      <c r="B349" s="9">
        <v>3.0153320403991901</v>
      </c>
      <c r="C349"/>
    </row>
    <row r="350" spans="1:3" x14ac:dyDescent="0.25">
      <c r="A350" s="8" t="s">
        <v>341</v>
      </c>
      <c r="B350" s="9">
        <v>3.4055144860557904</v>
      </c>
      <c r="C350"/>
    </row>
    <row r="351" spans="1:3" x14ac:dyDescent="0.25">
      <c r="A351" s="8" t="s">
        <v>342</v>
      </c>
      <c r="B351" s="9">
        <v>7.4962156361346599</v>
      </c>
      <c r="C351"/>
    </row>
    <row r="352" spans="1:3" x14ac:dyDescent="0.25">
      <c r="A352" s="8" t="s">
        <v>343</v>
      </c>
      <c r="B352" s="9">
        <v>1.8575908375279178</v>
      </c>
      <c r="C352"/>
    </row>
    <row r="353" spans="1:3" x14ac:dyDescent="0.25">
      <c r="A353" s="8" t="s">
        <v>344</v>
      </c>
      <c r="B353" s="9">
        <v>3.1491337043376499</v>
      </c>
      <c r="C353"/>
    </row>
    <row r="354" spans="1:3" x14ac:dyDescent="0.25">
      <c r="A354" s="8" t="s">
        <v>345</v>
      </c>
      <c r="B354" s="9">
        <v>2.9308732189135198</v>
      </c>
      <c r="C354"/>
    </row>
    <row r="355" spans="1:3" x14ac:dyDescent="0.25">
      <c r="A355" s="8" t="s">
        <v>346</v>
      </c>
      <c r="B355" s="9">
        <v>4.764910371606689</v>
      </c>
      <c r="C355"/>
    </row>
    <row r="356" spans="1:3" x14ac:dyDescent="0.25">
      <c r="A356" s="8" t="s">
        <v>347</v>
      </c>
      <c r="B356" s="9">
        <v>3.3260232754803201</v>
      </c>
      <c r="C356"/>
    </row>
    <row r="357" spans="1:3" x14ac:dyDescent="0.25">
      <c r="A357" s="8" t="s">
        <v>348</v>
      </c>
      <c r="B357" s="9">
        <v>3.0229612022368899</v>
      </c>
      <c r="C357"/>
    </row>
    <row r="358" spans="1:3" x14ac:dyDescent="0.25">
      <c r="A358" s="8" t="s">
        <v>349</v>
      </c>
      <c r="B358" s="9">
        <v>2.1094790690823704</v>
      </c>
      <c r="C358"/>
    </row>
    <row r="359" spans="1:3" x14ac:dyDescent="0.25">
      <c r="A359" s="8" t="s">
        <v>350</v>
      </c>
      <c r="B359" s="9">
        <v>2.68470866126466</v>
      </c>
      <c r="C359"/>
    </row>
    <row r="360" spans="1:3" x14ac:dyDescent="0.25">
      <c r="A360" s="8" t="s">
        <v>351</v>
      </c>
      <c r="B360" s="9">
        <v>1.5111839021120008</v>
      </c>
      <c r="C360"/>
    </row>
    <row r="361" spans="1:3" x14ac:dyDescent="0.25">
      <c r="A361" s="8" t="s">
        <v>352</v>
      </c>
      <c r="B361" s="9">
        <v>1.6284033615827089</v>
      </c>
      <c r="C361"/>
    </row>
    <row r="362" spans="1:3" x14ac:dyDescent="0.25">
      <c r="A362" s="8" t="s">
        <v>353</v>
      </c>
      <c r="B362" s="9">
        <v>2.6305426120514102</v>
      </c>
      <c r="C362"/>
    </row>
    <row r="363" spans="1:3" x14ac:dyDescent="0.25">
      <c r="A363" s="8" t="s">
        <v>354</v>
      </c>
      <c r="B363" s="9">
        <v>1.1888082191168909</v>
      </c>
      <c r="C363"/>
    </row>
    <row r="364" spans="1:3" x14ac:dyDescent="0.25">
      <c r="A364" s="8" t="s">
        <v>355</v>
      </c>
      <c r="B364" s="9">
        <v>2.1676519799873488</v>
      </c>
      <c r="C364"/>
    </row>
    <row r="365" spans="1:3" x14ac:dyDescent="0.25">
      <c r="A365" s="10" t="s">
        <v>356</v>
      </c>
      <c r="B365" s="9">
        <v>1.7889231459597779</v>
      </c>
      <c r="C365"/>
    </row>
    <row r="366" spans="1:3" ht="15.75" thickBot="1" x14ac:dyDescent="0.3">
      <c r="A366" s="15" t="s">
        <v>434</v>
      </c>
      <c r="B366" s="11">
        <v>120.61514737491704</v>
      </c>
      <c r="C366"/>
    </row>
    <row r="367" spans="1:3" ht="15.75" thickTop="1" x14ac:dyDescent="0.25">
      <c r="A367" s="16"/>
      <c r="B367" s="17"/>
      <c r="C367"/>
    </row>
    <row r="369" spans="1:1" x14ac:dyDescent="0.25">
      <c r="A369" s="2" t="s">
        <v>357</v>
      </c>
    </row>
    <row r="370" spans="1:1" x14ac:dyDescent="0.25">
      <c r="A370" s="2" t="s">
        <v>358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W50"/>
  <sheetViews>
    <sheetView topLeftCell="M19" workbookViewId="0">
      <selection activeCell="T34" activeCellId="1" sqref="P34:R34 T34"/>
    </sheetView>
  </sheetViews>
  <sheetFormatPr defaultRowHeight="15" x14ac:dyDescent="0.25"/>
  <cols>
    <col min="1" max="1" width="41.7109375" style="21" customWidth="1"/>
    <col min="2" max="5" width="11.7109375" style="21" customWidth="1"/>
    <col min="6" max="6" width="1.7109375" style="21" customWidth="1"/>
    <col min="7" max="7" width="14.7109375" style="21" customWidth="1"/>
    <col min="8" max="8" width="14.85546875" style="21" customWidth="1"/>
    <col min="15" max="15" width="130.140625" bestFit="1" customWidth="1"/>
  </cols>
  <sheetData>
    <row r="1" spans="1:23" ht="15.75" x14ac:dyDescent="0.25">
      <c r="A1" s="20" t="s">
        <v>359</v>
      </c>
      <c r="O1" s="72" t="s">
        <v>359</v>
      </c>
      <c r="P1" s="73"/>
      <c r="Q1" s="73"/>
      <c r="R1" s="73"/>
      <c r="S1" s="73"/>
      <c r="T1" s="73"/>
      <c r="U1" s="73"/>
      <c r="V1" s="73"/>
      <c r="W1" s="73"/>
    </row>
    <row r="2" spans="1:23" x14ac:dyDescent="0.25">
      <c r="A2" s="22" t="s">
        <v>360</v>
      </c>
      <c r="O2" s="110" t="s">
        <v>412</v>
      </c>
      <c r="P2" s="21"/>
      <c r="Q2" s="21"/>
      <c r="R2" s="21"/>
      <c r="S2" s="21"/>
      <c r="T2" s="21"/>
      <c r="U2" s="21"/>
      <c r="V2" s="21"/>
      <c r="W2" s="21"/>
    </row>
    <row r="3" spans="1:23" x14ac:dyDescent="0.25">
      <c r="A3" s="23"/>
      <c r="O3" s="111"/>
      <c r="P3" s="21"/>
      <c r="Q3" s="21"/>
      <c r="R3" s="21"/>
      <c r="S3" s="21"/>
      <c r="T3" s="21"/>
      <c r="U3" s="21"/>
      <c r="V3" s="21"/>
      <c r="W3" s="21"/>
    </row>
    <row r="4" spans="1:23" ht="15.75" x14ac:dyDescent="0.25">
      <c r="A4" s="24" t="s">
        <v>361</v>
      </c>
      <c r="O4" s="75" t="s">
        <v>361</v>
      </c>
      <c r="P4" s="73"/>
      <c r="Q4" s="73"/>
      <c r="R4" s="73"/>
      <c r="S4" s="73"/>
      <c r="T4" s="73"/>
      <c r="U4" s="73"/>
      <c r="V4" s="73"/>
      <c r="W4" s="73"/>
    </row>
    <row r="5" spans="1:23" ht="18.75" x14ac:dyDescent="0.25">
      <c r="A5" s="24" t="s">
        <v>362</v>
      </c>
      <c r="O5" s="75" t="s">
        <v>440</v>
      </c>
      <c r="P5" s="73"/>
      <c r="Q5" s="73"/>
      <c r="R5" s="73"/>
      <c r="S5" s="73"/>
      <c r="T5" s="73"/>
      <c r="U5" s="73"/>
      <c r="V5" s="73"/>
      <c r="W5" s="73"/>
    </row>
    <row r="6" spans="1:23" x14ac:dyDescent="0.25">
      <c r="A6" s="23"/>
      <c r="O6" s="33"/>
      <c r="P6" s="37"/>
      <c r="Q6" s="37"/>
      <c r="R6" s="37"/>
      <c r="S6" s="37"/>
      <c r="T6" s="37"/>
      <c r="U6" s="37"/>
      <c r="V6" s="37"/>
      <c r="W6" s="37"/>
    </row>
    <row r="7" spans="1:23" ht="15.75" thickBot="1" x14ac:dyDescent="0.3">
      <c r="A7" s="25"/>
      <c r="B7" s="25"/>
      <c r="C7" s="25"/>
      <c r="D7" s="25"/>
      <c r="E7" s="25"/>
      <c r="F7" s="25"/>
      <c r="G7" s="25"/>
      <c r="H7" s="25"/>
      <c r="O7" s="48"/>
      <c r="P7" s="48"/>
      <c r="Q7" s="48"/>
      <c r="R7" s="48"/>
      <c r="S7" s="48"/>
      <c r="T7" s="48"/>
      <c r="U7" s="112" t="s">
        <v>441</v>
      </c>
      <c r="V7" s="37"/>
      <c r="W7" s="37"/>
    </row>
    <row r="8" spans="1:23" x14ac:dyDescent="0.25">
      <c r="A8" s="26"/>
      <c r="B8" s="27" t="s">
        <v>363</v>
      </c>
      <c r="C8" s="27"/>
      <c r="D8" s="27"/>
      <c r="E8" s="27"/>
      <c r="F8" s="28"/>
      <c r="G8" s="29" t="s">
        <v>363</v>
      </c>
      <c r="H8" s="28"/>
      <c r="O8" s="115"/>
      <c r="P8" s="115"/>
      <c r="Q8" s="115"/>
      <c r="R8" s="115"/>
      <c r="S8" s="115"/>
      <c r="T8" s="115"/>
      <c r="U8" s="120"/>
      <c r="V8" s="37"/>
      <c r="W8" s="37"/>
    </row>
    <row r="9" spans="1:23" x14ac:dyDescent="0.25">
      <c r="A9" s="26"/>
      <c r="B9" s="30" t="s">
        <v>364</v>
      </c>
      <c r="C9" s="31"/>
      <c r="D9" s="31"/>
      <c r="E9" s="31"/>
      <c r="F9" s="32"/>
      <c r="G9" s="32"/>
      <c r="H9" s="33"/>
      <c r="O9" s="115"/>
      <c r="P9" s="115"/>
      <c r="Q9" s="115"/>
      <c r="R9" s="115"/>
      <c r="S9" s="115"/>
      <c r="T9" s="115"/>
      <c r="U9" s="120"/>
      <c r="V9" s="37"/>
      <c r="W9" s="37"/>
    </row>
    <row r="10" spans="1:23" ht="77.25" x14ac:dyDescent="0.25">
      <c r="A10" s="34"/>
      <c r="B10" s="35" t="s">
        <v>365</v>
      </c>
      <c r="C10" s="35" t="s">
        <v>366</v>
      </c>
      <c r="D10" s="35" t="s">
        <v>367</v>
      </c>
      <c r="E10" s="35" t="s">
        <v>368</v>
      </c>
      <c r="F10" s="35"/>
      <c r="G10" s="35" t="s">
        <v>369</v>
      </c>
      <c r="H10" s="35" t="s">
        <v>370</v>
      </c>
      <c r="O10" s="39"/>
      <c r="P10" s="113" t="s">
        <v>442</v>
      </c>
      <c r="Q10" s="114" t="s">
        <v>443</v>
      </c>
      <c r="R10" s="113" t="s">
        <v>444</v>
      </c>
      <c r="S10" s="113" t="s">
        <v>368</v>
      </c>
      <c r="T10" s="35" t="s">
        <v>369</v>
      </c>
      <c r="U10" s="35" t="s">
        <v>370</v>
      </c>
      <c r="V10" s="115"/>
      <c r="W10" s="37"/>
    </row>
    <row r="11" spans="1:23" x14ac:dyDescent="0.25">
      <c r="A11" s="32" t="s">
        <v>371</v>
      </c>
      <c r="O11" s="43" t="s">
        <v>371</v>
      </c>
      <c r="P11" s="21"/>
      <c r="Q11" s="21"/>
      <c r="R11" s="21"/>
      <c r="S11" s="21"/>
      <c r="T11" s="21"/>
      <c r="U11" s="21"/>
      <c r="V11" s="115"/>
      <c r="W11" s="37"/>
    </row>
    <row r="12" spans="1:23" x14ac:dyDescent="0.25">
      <c r="A12" s="33" t="s">
        <v>372</v>
      </c>
      <c r="B12" s="36">
        <v>91.245516580559112</v>
      </c>
      <c r="C12" s="36">
        <v>6.8911937225653572</v>
      </c>
      <c r="D12" s="36">
        <v>1.8632896968755264</v>
      </c>
      <c r="E12" s="36">
        <v>100</v>
      </c>
      <c r="F12" s="37"/>
      <c r="G12" s="36">
        <v>95.733512611995295</v>
      </c>
      <c r="H12" s="38">
        <v>800</v>
      </c>
      <c r="O12" s="33" t="s">
        <v>372</v>
      </c>
      <c r="P12" s="36">
        <v>90.5019280368804</v>
      </c>
      <c r="Q12" s="36">
        <v>6.954626697226213</v>
      </c>
      <c r="R12" s="36">
        <v>2.5434452658933826</v>
      </c>
      <c r="S12" s="36">
        <v>100</v>
      </c>
      <c r="T12" s="36">
        <v>94.414193785107216</v>
      </c>
      <c r="U12" s="38">
        <v>816</v>
      </c>
      <c r="V12" s="37"/>
      <c r="W12" s="116"/>
    </row>
    <row r="13" spans="1:23" x14ac:dyDescent="0.25">
      <c r="A13" s="33" t="s">
        <v>373</v>
      </c>
      <c r="B13" s="36">
        <v>86.999249527392251</v>
      </c>
      <c r="C13" s="36">
        <v>9.8345160401645337</v>
      </c>
      <c r="D13" s="36">
        <v>3.1662344324432157</v>
      </c>
      <c r="E13" s="36">
        <v>100</v>
      </c>
      <c r="F13" s="37"/>
      <c r="G13" s="36">
        <v>93.621488113615314</v>
      </c>
      <c r="H13" s="38">
        <v>2188</v>
      </c>
      <c r="O13" s="33" t="s">
        <v>373</v>
      </c>
      <c r="P13" s="36">
        <v>86.902048040961162</v>
      </c>
      <c r="Q13" s="36">
        <v>10.031085006857458</v>
      </c>
      <c r="R13" s="36">
        <v>3.0668669521813747</v>
      </c>
      <c r="S13" s="36">
        <v>100</v>
      </c>
      <c r="T13" s="36">
        <v>93.989877878233457</v>
      </c>
      <c r="U13" s="38">
        <v>2114</v>
      </c>
      <c r="V13" s="37"/>
      <c r="W13" s="116"/>
    </row>
    <row r="14" spans="1:23" x14ac:dyDescent="0.25">
      <c r="A14" s="33" t="s">
        <v>374</v>
      </c>
      <c r="B14" s="36">
        <v>88.322228476431093</v>
      </c>
      <c r="C14" s="36">
        <v>8.9838074169099258</v>
      </c>
      <c r="D14" s="36">
        <v>2.6939641066589868</v>
      </c>
      <c r="E14" s="36">
        <v>100</v>
      </c>
      <c r="F14" s="37"/>
      <c r="G14" s="36">
        <v>92.588211459157051</v>
      </c>
      <c r="H14" s="38">
        <v>1520</v>
      </c>
      <c r="O14" s="33" t="s">
        <v>374</v>
      </c>
      <c r="P14" s="36">
        <v>87.64596120878798</v>
      </c>
      <c r="Q14" s="36">
        <v>9.3578809447886311</v>
      </c>
      <c r="R14" s="36">
        <v>2.9961578464233884</v>
      </c>
      <c r="S14" s="36">
        <v>100</v>
      </c>
      <c r="T14" s="36">
        <v>92.408084754431101</v>
      </c>
      <c r="U14" s="38">
        <v>1441</v>
      </c>
      <c r="V14" s="37"/>
      <c r="W14" s="116"/>
    </row>
    <row r="15" spans="1:23" x14ac:dyDescent="0.25">
      <c r="A15" s="33" t="s">
        <v>375</v>
      </c>
      <c r="B15" s="36">
        <v>84.807613309598793</v>
      </c>
      <c r="C15" s="36">
        <v>9.6223774095881449</v>
      </c>
      <c r="D15" s="36">
        <v>5.5700092808130606</v>
      </c>
      <c r="E15" s="36">
        <v>100</v>
      </c>
      <c r="F15" s="37"/>
      <c r="G15" s="36">
        <v>88.576771907951255</v>
      </c>
      <c r="H15" s="38">
        <v>1361</v>
      </c>
      <c r="O15" s="33" t="s">
        <v>375</v>
      </c>
      <c r="P15" s="36">
        <v>83.340446989910291</v>
      </c>
      <c r="Q15" s="36">
        <v>10.557128658354989</v>
      </c>
      <c r="R15" s="36">
        <v>6.102424351734733</v>
      </c>
      <c r="S15" s="36">
        <v>100</v>
      </c>
      <c r="T15" s="36">
        <v>88.154032407579791</v>
      </c>
      <c r="U15" s="38">
        <v>1298</v>
      </c>
      <c r="V15" s="37"/>
      <c r="W15" s="116"/>
    </row>
    <row r="16" spans="1:23" x14ac:dyDescent="0.25">
      <c r="A16" s="33" t="s">
        <v>376</v>
      </c>
      <c r="B16" s="36">
        <v>85.193539767466433</v>
      </c>
      <c r="C16" s="36">
        <v>10.547280376329054</v>
      </c>
      <c r="D16" s="36">
        <v>4.2591798562045202</v>
      </c>
      <c r="E16" s="36">
        <v>100</v>
      </c>
      <c r="F16" s="37"/>
      <c r="G16" s="36">
        <v>89.367030399443209</v>
      </c>
      <c r="H16" s="38">
        <v>1614</v>
      </c>
      <c r="O16" s="33" t="s">
        <v>376</v>
      </c>
      <c r="P16" s="36">
        <v>85.904440866834648</v>
      </c>
      <c r="Q16" s="36">
        <v>9.4613501130871267</v>
      </c>
      <c r="R16" s="36">
        <v>4.6342090200782327</v>
      </c>
      <c r="S16" s="36">
        <v>100</v>
      </c>
      <c r="T16" s="36">
        <v>91.822720499690675</v>
      </c>
      <c r="U16" s="38">
        <v>1562</v>
      </c>
      <c r="V16" s="37"/>
      <c r="W16" s="116"/>
    </row>
    <row r="17" spans="1:23" x14ac:dyDescent="0.25">
      <c r="A17" s="33" t="s">
        <v>377</v>
      </c>
      <c r="B17" s="36">
        <v>83.504181036801512</v>
      </c>
      <c r="C17" s="36">
        <v>11.559266719664322</v>
      </c>
      <c r="D17" s="36">
        <v>4.9365522435341873</v>
      </c>
      <c r="E17" s="36">
        <v>100</v>
      </c>
      <c r="F17" s="37"/>
      <c r="G17" s="36">
        <v>85.997443219154349</v>
      </c>
      <c r="H17" s="38">
        <v>1700</v>
      </c>
      <c r="O17" s="33" t="s">
        <v>377</v>
      </c>
      <c r="P17" s="36">
        <v>83.070863796826117</v>
      </c>
      <c r="Q17" s="36">
        <v>12.113439337158979</v>
      </c>
      <c r="R17" s="36">
        <v>4.8156968660149051</v>
      </c>
      <c r="S17" s="36">
        <v>100</v>
      </c>
      <c r="T17" s="36">
        <v>87.226488881079362</v>
      </c>
      <c r="U17" s="38">
        <v>1714</v>
      </c>
      <c r="V17" s="37"/>
      <c r="W17" s="116"/>
    </row>
    <row r="18" spans="1:23" x14ac:dyDescent="0.25">
      <c r="A18" s="33" t="s">
        <v>378</v>
      </c>
      <c r="B18" s="36">
        <v>88.223246512321438</v>
      </c>
      <c r="C18" s="36">
        <v>10.41545147949495</v>
      </c>
      <c r="D18" s="36">
        <v>1.3613020081836003</v>
      </c>
      <c r="E18" s="36">
        <v>100</v>
      </c>
      <c r="F18" s="37"/>
      <c r="G18" s="36">
        <v>98.256262718405722</v>
      </c>
      <c r="H18" s="38">
        <v>2188</v>
      </c>
      <c r="O18" s="33" t="s">
        <v>378</v>
      </c>
      <c r="P18" s="36">
        <v>88.016432911779049</v>
      </c>
      <c r="Q18" s="36">
        <v>10.629588526229568</v>
      </c>
      <c r="R18" s="36">
        <v>1.3539785619913789</v>
      </c>
      <c r="S18" s="36">
        <v>100</v>
      </c>
      <c r="T18" s="36">
        <v>98.565965304922159</v>
      </c>
      <c r="U18" s="38">
        <v>2156</v>
      </c>
      <c r="V18" s="37"/>
      <c r="W18" s="116"/>
    </row>
    <row r="19" spans="1:23" x14ac:dyDescent="0.25">
      <c r="A19" s="33" t="s">
        <v>379</v>
      </c>
      <c r="B19" s="36">
        <v>85.541606100224953</v>
      </c>
      <c r="C19" s="36">
        <v>11.394882372526251</v>
      </c>
      <c r="D19" s="36">
        <v>3.0635115272488087</v>
      </c>
      <c r="E19" s="36">
        <v>100</v>
      </c>
      <c r="F19" s="37"/>
      <c r="G19" s="36">
        <v>91.341437666471776</v>
      </c>
      <c r="H19" s="38">
        <v>2451</v>
      </c>
      <c r="O19" s="33" t="s">
        <v>379</v>
      </c>
      <c r="P19" s="36">
        <v>82.749831000235119</v>
      </c>
      <c r="Q19" s="36">
        <v>11.814473043547853</v>
      </c>
      <c r="R19" s="36">
        <v>5.4356959562170371</v>
      </c>
      <c r="S19" s="36">
        <v>100</v>
      </c>
      <c r="T19" s="36">
        <v>89.517183257565563</v>
      </c>
      <c r="U19" s="38">
        <v>2367</v>
      </c>
      <c r="V19" s="37"/>
      <c r="W19" s="116"/>
    </row>
    <row r="20" spans="1:23" x14ac:dyDescent="0.25">
      <c r="A20" s="33" t="s">
        <v>380</v>
      </c>
      <c r="B20" s="36">
        <v>82.580034121130012</v>
      </c>
      <c r="C20" s="36">
        <v>10.167344071453661</v>
      </c>
      <c r="D20" s="36">
        <v>7.252621807416328</v>
      </c>
      <c r="E20" s="36">
        <v>100</v>
      </c>
      <c r="F20" s="37"/>
      <c r="G20" s="36">
        <v>81.195735244371491</v>
      </c>
      <c r="H20" s="38">
        <v>1576</v>
      </c>
      <c r="O20" s="33" t="s">
        <v>380</v>
      </c>
      <c r="P20" s="36">
        <v>81.810621338261285</v>
      </c>
      <c r="Q20" s="36">
        <v>11.299053591280041</v>
      </c>
      <c r="R20" s="36">
        <v>6.8903250704586609</v>
      </c>
      <c r="S20" s="36">
        <v>100</v>
      </c>
      <c r="T20" s="36">
        <v>84.173911107036588</v>
      </c>
      <c r="U20" s="38">
        <v>1547</v>
      </c>
      <c r="V20" s="37"/>
      <c r="W20" s="116"/>
    </row>
    <row r="21" spans="1:23" x14ac:dyDescent="0.25">
      <c r="A21" s="33" t="s">
        <v>381</v>
      </c>
      <c r="B21" s="36">
        <v>86.074966557233424</v>
      </c>
      <c r="C21" s="36">
        <v>10.217775645321533</v>
      </c>
      <c r="D21" s="36">
        <v>3.7072577974450516</v>
      </c>
      <c r="E21" s="36">
        <v>100</v>
      </c>
      <c r="F21" s="37"/>
      <c r="G21" s="36">
        <v>90.94503529693867</v>
      </c>
      <c r="H21" s="38">
        <v>15398</v>
      </c>
      <c r="O21" s="33" t="s">
        <v>381</v>
      </c>
      <c r="P21" s="36">
        <v>85.30466376312377</v>
      </c>
      <c r="Q21" s="36">
        <v>10.533498438363061</v>
      </c>
      <c r="R21" s="36">
        <v>4.1618377985131643</v>
      </c>
      <c r="S21" s="36">
        <v>100</v>
      </c>
      <c r="T21" s="36">
        <v>91.35240803046581</v>
      </c>
      <c r="U21" s="38">
        <v>15015</v>
      </c>
      <c r="V21" s="37"/>
      <c r="W21" s="116"/>
    </row>
    <row r="22" spans="1:23" x14ac:dyDescent="0.25">
      <c r="A22" s="33" t="s">
        <v>382</v>
      </c>
      <c r="B22" s="36">
        <v>85.289644527171205</v>
      </c>
      <c r="C22" s="36">
        <v>8.9447042266309538</v>
      </c>
      <c r="D22" s="36">
        <v>5.765651246197848</v>
      </c>
      <c r="E22" s="36">
        <v>100</v>
      </c>
      <c r="F22" s="37"/>
      <c r="G22" s="36">
        <v>83.342034775502796</v>
      </c>
      <c r="H22" s="38">
        <v>885</v>
      </c>
      <c r="O22" s="33" t="s">
        <v>382</v>
      </c>
      <c r="P22" s="36">
        <v>85.598681629625489</v>
      </c>
      <c r="Q22" s="36">
        <v>10.384735956285656</v>
      </c>
      <c r="R22" s="36">
        <v>4.0165824140888411</v>
      </c>
      <c r="S22" s="36">
        <v>100</v>
      </c>
      <c r="T22" s="36">
        <v>89.347652954705325</v>
      </c>
      <c r="U22" s="38">
        <v>860</v>
      </c>
      <c r="V22" s="37"/>
      <c r="W22" s="116"/>
    </row>
    <row r="23" spans="1:23" x14ac:dyDescent="0.25">
      <c r="A23" s="33" t="s">
        <v>383</v>
      </c>
      <c r="B23" s="36">
        <v>86.359918566678004</v>
      </c>
      <c r="C23" s="36">
        <v>9.9433429453310165</v>
      </c>
      <c r="D23" s="36">
        <v>3.6967384879909728</v>
      </c>
      <c r="E23" s="36">
        <v>100</v>
      </c>
      <c r="F23" s="37"/>
      <c r="G23" s="36">
        <v>89.865550633440392</v>
      </c>
      <c r="H23" s="38">
        <v>1620</v>
      </c>
      <c r="O23" s="33" t="s">
        <v>383</v>
      </c>
      <c r="P23" s="36">
        <v>85.357937721104136</v>
      </c>
      <c r="Q23" s="36">
        <v>9.6687859863459824</v>
      </c>
      <c r="R23" s="36">
        <v>4.9732762925498744</v>
      </c>
      <c r="S23" s="36">
        <v>100</v>
      </c>
      <c r="T23" s="36">
        <v>89.776140867570533</v>
      </c>
      <c r="U23" s="38">
        <v>1558</v>
      </c>
      <c r="V23" s="37"/>
      <c r="W23" s="116"/>
    </row>
    <row r="24" spans="1:23" x14ac:dyDescent="0.25">
      <c r="A24" s="32" t="s">
        <v>384</v>
      </c>
      <c r="B24" s="36">
        <v>85.747530985159656</v>
      </c>
      <c r="C24" s="36">
        <v>10.08764346285815</v>
      </c>
      <c r="D24" s="36">
        <v>4.164825551982192</v>
      </c>
      <c r="E24" s="36">
        <v>100</v>
      </c>
      <c r="F24" s="37"/>
      <c r="G24" s="36">
        <v>89.333437454393689</v>
      </c>
      <c r="H24" s="38">
        <v>15715</v>
      </c>
      <c r="O24" s="32" t="s">
        <v>408</v>
      </c>
      <c r="P24" s="36">
        <v>84.916730918621681</v>
      </c>
      <c r="Q24" s="36">
        <v>10.419092075229655</v>
      </c>
      <c r="R24" s="36">
        <v>4.6641770061486598</v>
      </c>
      <c r="S24" s="36">
        <v>100</v>
      </c>
      <c r="T24" s="36">
        <v>89.97759737837508</v>
      </c>
      <c r="U24" s="38">
        <v>15277</v>
      </c>
      <c r="V24" s="37"/>
      <c r="W24" s="116"/>
    </row>
    <row r="25" spans="1:23" x14ac:dyDescent="0.25">
      <c r="A25" s="39" t="s">
        <v>385</v>
      </c>
      <c r="B25" s="40">
        <v>86.062972634223513</v>
      </c>
      <c r="C25" s="40">
        <v>10.129410903507042</v>
      </c>
      <c r="D25" s="40">
        <v>3.8076164622694488</v>
      </c>
      <c r="E25" s="40">
        <v>100</v>
      </c>
      <c r="F25" s="41"/>
      <c r="G25" s="40">
        <v>90.469865385689545</v>
      </c>
      <c r="H25" s="42">
        <v>17903</v>
      </c>
      <c r="O25" s="39" t="s">
        <v>385</v>
      </c>
      <c r="P25" s="40">
        <v>85.324354148469368</v>
      </c>
      <c r="Q25" s="40">
        <v>10.446773201808103</v>
      </c>
      <c r="R25" s="40">
        <v>4.2288726497225229</v>
      </c>
      <c r="S25" s="40">
        <v>100</v>
      </c>
      <c r="T25" s="40">
        <v>91.107002166663364</v>
      </c>
      <c r="U25" s="42">
        <v>17433</v>
      </c>
      <c r="V25" s="37"/>
      <c r="W25" s="116"/>
    </row>
    <row r="26" spans="1:23" x14ac:dyDescent="0.25">
      <c r="A26" s="43" t="s">
        <v>386</v>
      </c>
      <c r="B26" s="37"/>
      <c r="C26" s="37"/>
      <c r="D26" s="37"/>
      <c r="E26" s="37"/>
      <c r="F26" s="37"/>
      <c r="G26" s="37"/>
      <c r="H26" s="37"/>
      <c r="O26" s="82" t="s">
        <v>386</v>
      </c>
      <c r="P26" s="37"/>
      <c r="Q26" s="37"/>
      <c r="R26" s="37"/>
      <c r="S26" s="37"/>
      <c r="T26" s="37"/>
      <c r="U26" s="37"/>
      <c r="V26" s="37"/>
      <c r="W26" s="37"/>
    </row>
    <row r="27" spans="1:23" x14ac:dyDescent="0.25">
      <c r="A27" s="44" t="s">
        <v>387</v>
      </c>
      <c r="B27" s="36">
        <v>88.223246512321438</v>
      </c>
      <c r="C27" s="36">
        <v>10.41545147949495</v>
      </c>
      <c r="D27" s="36">
        <v>1.3613020081836003</v>
      </c>
      <c r="E27" s="36">
        <v>100</v>
      </c>
      <c r="F27" s="37"/>
      <c r="G27" s="45">
        <v>98.256262718405722</v>
      </c>
      <c r="H27" s="38">
        <v>2188</v>
      </c>
      <c r="O27" s="44" t="s">
        <v>387</v>
      </c>
      <c r="P27" s="36">
        <v>88.016432911779049</v>
      </c>
      <c r="Q27" s="36">
        <v>10.629588526229568</v>
      </c>
      <c r="R27" s="36">
        <v>1.3539785619913789</v>
      </c>
      <c r="S27" s="36">
        <v>100</v>
      </c>
      <c r="T27" s="45">
        <v>98.565965304922159</v>
      </c>
      <c r="U27" s="38">
        <v>2156</v>
      </c>
      <c r="V27" s="76"/>
      <c r="W27" s="117"/>
    </row>
    <row r="28" spans="1:23" x14ac:dyDescent="0.25">
      <c r="A28" s="44" t="s">
        <v>388</v>
      </c>
      <c r="B28" s="36">
        <v>89.053419112331923</v>
      </c>
      <c r="C28" s="36">
        <v>9.6436316322104929</v>
      </c>
      <c r="D28" s="36">
        <v>1.3029492554575679</v>
      </c>
      <c r="E28" s="36">
        <v>100</v>
      </c>
      <c r="F28" s="37"/>
      <c r="G28" s="45">
        <v>97.542451195564283</v>
      </c>
      <c r="H28" s="38">
        <v>2694</v>
      </c>
      <c r="O28" s="44" t="s">
        <v>388</v>
      </c>
      <c r="P28" s="36">
        <v>88.946348980906492</v>
      </c>
      <c r="Q28" s="36">
        <v>9.6963632511138993</v>
      </c>
      <c r="R28" s="36">
        <v>1.3572877679796045</v>
      </c>
      <c r="S28" s="36">
        <v>100</v>
      </c>
      <c r="T28" s="45">
        <v>98.262276742622802</v>
      </c>
      <c r="U28" s="38">
        <v>2736</v>
      </c>
      <c r="V28" s="76"/>
      <c r="W28" s="117"/>
    </row>
    <row r="29" spans="1:23" x14ac:dyDescent="0.25">
      <c r="A29" s="44" t="s">
        <v>389</v>
      </c>
      <c r="B29" s="36">
        <v>88.79194068293873</v>
      </c>
      <c r="C29" s="36">
        <v>9.7586624703757625</v>
      </c>
      <c r="D29" s="36">
        <v>1.4493968466855145</v>
      </c>
      <c r="E29" s="36">
        <v>100</v>
      </c>
      <c r="F29" s="37"/>
      <c r="G29" s="45">
        <v>96.559410184603067</v>
      </c>
      <c r="H29" s="38">
        <v>2478</v>
      </c>
      <c r="O29" s="44" t="s">
        <v>389</v>
      </c>
      <c r="P29" s="36">
        <v>87.271452168499863</v>
      </c>
      <c r="Q29" s="36">
        <v>10.780519025110918</v>
      </c>
      <c r="R29" s="36">
        <v>1.9480288063892153</v>
      </c>
      <c r="S29" s="36">
        <v>100</v>
      </c>
      <c r="T29" s="45">
        <v>97.013369825567494</v>
      </c>
      <c r="U29" s="38">
        <v>2441</v>
      </c>
      <c r="V29" s="76"/>
      <c r="W29" s="117"/>
    </row>
    <row r="30" spans="1:23" x14ac:dyDescent="0.25">
      <c r="A30" s="44" t="s">
        <v>390</v>
      </c>
      <c r="B30" s="36">
        <v>90.184066037121212</v>
      </c>
      <c r="C30" s="36">
        <v>8.329664385008579</v>
      </c>
      <c r="D30" s="36">
        <v>1.48626957787022</v>
      </c>
      <c r="E30" s="36">
        <v>100</v>
      </c>
      <c r="F30" s="37"/>
      <c r="G30" s="45">
        <v>96.151371112286711</v>
      </c>
      <c r="H30" s="38">
        <v>5008</v>
      </c>
      <c r="O30" s="44" t="s">
        <v>390</v>
      </c>
      <c r="P30" s="36">
        <v>90.577221298384771</v>
      </c>
      <c r="Q30" s="36">
        <v>7.9474684796866066</v>
      </c>
      <c r="R30" s="36">
        <v>1.47531022192863</v>
      </c>
      <c r="S30" s="36">
        <v>100</v>
      </c>
      <c r="T30" s="45">
        <v>96.845548478983289</v>
      </c>
      <c r="U30" s="38">
        <v>4420</v>
      </c>
      <c r="V30" s="76"/>
      <c r="W30" s="117"/>
    </row>
    <row r="31" spans="1:23" x14ac:dyDescent="0.25">
      <c r="A31" s="44" t="s">
        <v>391</v>
      </c>
      <c r="B31" s="36">
        <v>86.779309661537525</v>
      </c>
      <c r="C31" s="36">
        <v>10.382513661202188</v>
      </c>
      <c r="D31" s="36">
        <v>2.8381766772602903</v>
      </c>
      <c r="E31" s="36">
        <v>100</v>
      </c>
      <c r="F31" s="37"/>
      <c r="G31" s="45">
        <v>92.518976922842427</v>
      </c>
      <c r="H31" s="38">
        <v>1345</v>
      </c>
      <c r="O31" s="44" t="s">
        <v>391</v>
      </c>
      <c r="P31" s="36">
        <v>85.941316613345293</v>
      </c>
      <c r="Q31" s="36">
        <v>11.066777560322409</v>
      </c>
      <c r="R31" s="36">
        <v>2.9919058263323044</v>
      </c>
      <c r="S31" s="36">
        <v>100</v>
      </c>
      <c r="T31" s="45">
        <v>93.788393138680377</v>
      </c>
      <c r="U31" s="38">
        <v>1631</v>
      </c>
      <c r="V31" s="76"/>
      <c r="W31" s="117"/>
    </row>
    <row r="32" spans="1:23" x14ac:dyDescent="0.25">
      <c r="A32" s="44" t="s">
        <v>392</v>
      </c>
      <c r="B32" s="36">
        <v>84.165696828629621</v>
      </c>
      <c r="C32" s="36">
        <v>12.896421297643293</v>
      </c>
      <c r="D32" s="36">
        <v>2.9378818737270875</v>
      </c>
      <c r="E32" s="36">
        <v>100</v>
      </c>
      <c r="F32" s="37"/>
      <c r="G32" s="45">
        <v>91.048152458539434</v>
      </c>
      <c r="H32" s="38">
        <v>1459</v>
      </c>
      <c r="O32" s="44" t="s">
        <v>392</v>
      </c>
      <c r="P32" s="36">
        <v>82.56739746989372</v>
      </c>
      <c r="Q32" s="36">
        <v>15.062363748876889</v>
      </c>
      <c r="R32" s="36">
        <v>2.3702387812293941</v>
      </c>
      <c r="S32" s="36">
        <v>100</v>
      </c>
      <c r="T32" s="45">
        <v>91.871822644182316</v>
      </c>
      <c r="U32" s="38">
        <v>1223</v>
      </c>
      <c r="V32" s="76"/>
      <c r="W32" s="117"/>
    </row>
    <row r="33" spans="1:23" x14ac:dyDescent="0.25">
      <c r="A33" s="44" t="s">
        <v>393</v>
      </c>
      <c r="B33" s="36">
        <v>70.057315282592242</v>
      </c>
      <c r="C33" s="36">
        <v>12.818075549389432</v>
      </c>
      <c r="D33" s="36">
        <v>17.124609168018313</v>
      </c>
      <c r="E33" s="36">
        <v>100</v>
      </c>
      <c r="F33" s="37"/>
      <c r="G33" s="45">
        <v>55.88868643365911</v>
      </c>
      <c r="H33" s="38">
        <v>2731</v>
      </c>
      <c r="O33" s="44" t="s">
        <v>393</v>
      </c>
      <c r="P33" s="36">
        <v>68.649157978637504</v>
      </c>
      <c r="Q33" s="36">
        <v>12.68830308013451</v>
      </c>
      <c r="R33" s="36">
        <v>18.662538941227979</v>
      </c>
      <c r="S33" s="36">
        <v>100</v>
      </c>
      <c r="T33" s="45">
        <v>58.634524368204154</v>
      </c>
      <c r="U33" s="38">
        <v>2826</v>
      </c>
      <c r="V33" s="76"/>
      <c r="W33" s="117"/>
    </row>
    <row r="34" spans="1:23" ht="15.75" thickBot="1" x14ac:dyDescent="0.3">
      <c r="A34" s="46" t="s">
        <v>394</v>
      </c>
      <c r="B34" s="47">
        <v>86.062772481048555</v>
      </c>
      <c r="C34" s="47">
        <v>10.129561560460756</v>
      </c>
      <c r="D34" s="47">
        <v>3.8076659584906793</v>
      </c>
      <c r="E34" s="47">
        <v>100</v>
      </c>
      <c r="F34" s="48"/>
      <c r="G34" s="49">
        <v>90.46992124224991</v>
      </c>
      <c r="H34" s="50">
        <v>17903</v>
      </c>
      <c r="O34" s="46" t="s">
        <v>394</v>
      </c>
      <c r="P34" s="47">
        <v>85.324354148469297</v>
      </c>
      <c r="Q34" s="47">
        <v>10.446773201808078</v>
      </c>
      <c r="R34" s="47">
        <v>4.2288726497225007</v>
      </c>
      <c r="S34" s="47">
        <v>99.999999999999872</v>
      </c>
      <c r="T34" s="49">
        <v>91.107002166663392</v>
      </c>
      <c r="U34" s="50">
        <v>17433</v>
      </c>
      <c r="V34" s="76"/>
      <c r="W34" s="117"/>
    </row>
    <row r="35" spans="1:23" x14ac:dyDescent="0.25">
      <c r="A35" s="51"/>
      <c r="B35" s="52"/>
      <c r="C35" s="52"/>
      <c r="D35" s="52"/>
      <c r="E35" s="52"/>
      <c r="F35" s="52"/>
      <c r="G35" s="52"/>
      <c r="H35" s="52"/>
      <c r="O35" s="32"/>
      <c r="P35" s="85"/>
      <c r="Q35" s="85"/>
      <c r="R35" s="85"/>
      <c r="S35" s="85"/>
      <c r="T35" s="85"/>
      <c r="U35" s="85"/>
      <c r="V35" s="76"/>
      <c r="W35" s="76"/>
    </row>
    <row r="36" spans="1:23" x14ac:dyDescent="0.25">
      <c r="A36" s="53" t="s">
        <v>395</v>
      </c>
      <c r="B36" s="52"/>
      <c r="C36" s="52"/>
      <c r="D36" s="52"/>
      <c r="E36" s="52"/>
      <c r="F36" s="52"/>
      <c r="G36" s="52"/>
      <c r="H36" s="52"/>
      <c r="O36" s="87" t="s">
        <v>445</v>
      </c>
      <c r="P36" s="85"/>
      <c r="Q36" s="85"/>
      <c r="R36" s="85"/>
      <c r="S36" s="85"/>
      <c r="T36" s="85"/>
      <c r="U36" s="85"/>
      <c r="V36" s="76"/>
      <c r="W36" s="76"/>
    </row>
    <row r="37" spans="1:23" x14ac:dyDescent="0.25">
      <c r="A37" s="53" t="s">
        <v>396</v>
      </c>
      <c r="B37" s="52"/>
      <c r="C37" s="52"/>
      <c r="D37" s="52"/>
      <c r="E37" s="52"/>
      <c r="F37" s="52"/>
      <c r="G37" s="52"/>
      <c r="H37" s="52"/>
      <c r="O37" s="87" t="s">
        <v>446</v>
      </c>
      <c r="P37" s="85"/>
      <c r="Q37" s="85"/>
      <c r="R37" s="85"/>
      <c r="S37" s="85"/>
      <c r="T37" s="85"/>
      <c r="U37" s="85"/>
      <c r="V37" s="76"/>
      <c r="W37" s="76"/>
    </row>
    <row r="38" spans="1:23" x14ac:dyDescent="0.25">
      <c r="A38" s="52"/>
      <c r="B38" s="52"/>
      <c r="C38" s="52"/>
      <c r="D38" s="52"/>
      <c r="E38" s="52"/>
      <c r="F38" s="52"/>
      <c r="G38" s="52"/>
      <c r="H38" s="52"/>
      <c r="O38" s="87"/>
      <c r="P38" s="76"/>
      <c r="Q38" s="76"/>
      <c r="R38" s="76"/>
      <c r="S38" s="76"/>
      <c r="T38" s="76"/>
      <c r="U38" s="76"/>
      <c r="V38" s="76"/>
      <c r="W38" s="76"/>
    </row>
    <row r="39" spans="1:23" x14ac:dyDescent="0.25">
      <c r="A39" s="52"/>
      <c r="B39" s="52"/>
      <c r="C39" s="52"/>
      <c r="D39" s="52"/>
      <c r="E39" s="52"/>
      <c r="F39" s="52"/>
      <c r="G39" s="52"/>
      <c r="H39" s="52"/>
      <c r="O39" s="54" t="s">
        <v>397</v>
      </c>
      <c r="P39" s="76"/>
      <c r="Q39" s="76"/>
      <c r="R39" s="76"/>
      <c r="S39" s="76"/>
      <c r="T39" s="76"/>
      <c r="U39" s="118" t="s">
        <v>398</v>
      </c>
      <c r="V39" s="76"/>
      <c r="W39" s="76"/>
    </row>
    <row r="40" spans="1:23" x14ac:dyDescent="0.25">
      <c r="A40" s="54" t="s">
        <v>397</v>
      </c>
      <c r="B40" s="52"/>
      <c r="C40" s="52"/>
      <c r="D40" s="52"/>
      <c r="E40" s="52"/>
      <c r="F40" s="52"/>
      <c r="G40" s="52"/>
      <c r="H40" s="55" t="s">
        <v>398</v>
      </c>
      <c r="O40" s="54" t="s">
        <v>399</v>
      </c>
      <c r="P40" s="76"/>
      <c r="Q40" s="76"/>
      <c r="R40" s="76"/>
      <c r="S40" s="76"/>
      <c r="T40" s="76"/>
      <c r="U40" s="118" t="s">
        <v>447</v>
      </c>
      <c r="V40" s="76"/>
      <c r="W40" s="76"/>
    </row>
    <row r="41" spans="1:23" x14ac:dyDescent="0.25">
      <c r="A41" s="54" t="s">
        <v>399</v>
      </c>
      <c r="B41" s="52"/>
      <c r="C41" s="52"/>
      <c r="D41" s="52"/>
      <c r="E41" s="52"/>
      <c r="F41" s="52"/>
      <c r="G41" s="52"/>
      <c r="H41" s="55" t="s">
        <v>400</v>
      </c>
      <c r="O41" s="56" t="s">
        <v>448</v>
      </c>
      <c r="P41" s="76"/>
      <c r="Q41" s="76"/>
      <c r="R41" s="76"/>
      <c r="S41" s="76"/>
      <c r="T41" s="76"/>
      <c r="U41" s="118" t="s">
        <v>449</v>
      </c>
      <c r="V41" s="76"/>
      <c r="W41" s="76"/>
    </row>
    <row r="42" spans="1:23" x14ac:dyDescent="0.25">
      <c r="A42" s="56" t="s">
        <v>401</v>
      </c>
      <c r="B42" s="52"/>
      <c r="C42" s="52"/>
      <c r="D42" s="52"/>
      <c r="E42" s="52"/>
      <c r="F42" s="52"/>
      <c r="G42" s="52"/>
      <c r="H42" s="55" t="s">
        <v>402</v>
      </c>
      <c r="O42" s="76"/>
      <c r="P42" s="76"/>
      <c r="Q42" s="76"/>
      <c r="R42" s="76"/>
      <c r="S42" s="76"/>
      <c r="T42" s="76"/>
      <c r="U42" s="76"/>
      <c r="V42" s="76"/>
      <c r="W42" s="76"/>
    </row>
    <row r="43" spans="1:23" x14ac:dyDescent="0.25">
      <c r="A43" s="52"/>
      <c r="B43" s="52"/>
      <c r="C43" s="52"/>
      <c r="D43" s="52"/>
      <c r="E43" s="52"/>
      <c r="F43" s="52"/>
      <c r="G43" s="52"/>
      <c r="H43" s="52"/>
      <c r="O43" s="87" t="s">
        <v>403</v>
      </c>
      <c r="P43" s="76"/>
      <c r="Q43" s="76"/>
      <c r="R43" s="76"/>
      <c r="S43" s="76"/>
      <c r="T43" s="76"/>
      <c r="U43" s="76"/>
      <c r="V43" s="76"/>
      <c r="W43" s="76"/>
    </row>
    <row r="44" spans="1:23" x14ac:dyDescent="0.25">
      <c r="A44" s="52" t="s">
        <v>403</v>
      </c>
      <c r="B44" s="52"/>
      <c r="C44" s="52"/>
      <c r="D44" s="52"/>
      <c r="E44" s="52"/>
      <c r="F44" s="52"/>
      <c r="G44" s="52"/>
      <c r="H44" s="52"/>
      <c r="O44" s="76"/>
      <c r="P44" s="76"/>
      <c r="Q44" s="76"/>
      <c r="R44" s="76"/>
      <c r="S44" s="76"/>
      <c r="T44" s="76"/>
      <c r="U44" s="76"/>
      <c r="V44" s="76"/>
      <c r="W44" s="76"/>
    </row>
    <row r="45" spans="1:23" x14ac:dyDescent="0.25">
      <c r="A45" s="52"/>
      <c r="B45" s="52"/>
      <c r="C45" s="52"/>
      <c r="D45" s="52"/>
      <c r="E45" s="52"/>
      <c r="F45" s="52"/>
      <c r="G45" s="52"/>
      <c r="H45" s="52"/>
      <c r="O45" s="135" t="s">
        <v>450</v>
      </c>
      <c r="P45" s="135"/>
      <c r="Q45" s="135"/>
      <c r="R45" s="135"/>
      <c r="S45" s="135"/>
      <c r="T45" s="135"/>
      <c r="U45" s="135"/>
      <c r="V45" s="119"/>
      <c r="W45" s="119"/>
    </row>
    <row r="46" spans="1:23" x14ac:dyDescent="0.25">
      <c r="O46" s="76"/>
      <c r="P46" s="76"/>
      <c r="Q46" s="76"/>
      <c r="R46" s="76"/>
      <c r="S46" s="76"/>
      <c r="T46" s="76"/>
      <c r="U46" s="76"/>
      <c r="V46" s="76"/>
      <c r="W46" s="76"/>
    </row>
    <row r="47" spans="1:23" x14ac:dyDescent="0.25">
      <c r="O47" s="76"/>
      <c r="P47" s="76"/>
      <c r="Q47" s="76"/>
      <c r="R47" s="76"/>
      <c r="S47" s="76"/>
      <c r="T47" s="76"/>
      <c r="U47" s="76"/>
      <c r="V47" s="76"/>
      <c r="W47" s="76"/>
    </row>
    <row r="48" spans="1:23" x14ac:dyDescent="0.25">
      <c r="O48" s="76"/>
      <c r="P48" s="76"/>
      <c r="Q48" s="76"/>
      <c r="R48" s="76"/>
      <c r="S48" s="76"/>
      <c r="T48" s="76"/>
      <c r="U48" s="76"/>
      <c r="V48" s="76"/>
      <c r="W48" s="76"/>
    </row>
    <row r="49" spans="15:23" x14ac:dyDescent="0.25">
      <c r="O49" s="89"/>
      <c r="P49" s="76"/>
      <c r="Q49" s="76"/>
      <c r="R49" s="76"/>
      <c r="S49" s="76"/>
      <c r="T49" s="76"/>
      <c r="U49" s="76"/>
      <c r="V49" s="76"/>
      <c r="W49" s="76"/>
    </row>
    <row r="50" spans="15:23" ht="15.75" x14ac:dyDescent="0.25">
      <c r="O50" s="90"/>
      <c r="P50" s="76"/>
      <c r="Q50" s="76"/>
      <c r="R50" s="76"/>
      <c r="S50" s="76"/>
      <c r="T50" s="76"/>
      <c r="U50" s="76"/>
      <c r="V50" s="76"/>
      <c r="W50" s="76"/>
    </row>
  </sheetData>
  <mergeCells count="1">
    <mergeCell ref="O45:U45"/>
  </mergeCells>
  <hyperlinks>
    <hyperlink ref="A42" r:id="rId1"/>
    <hyperlink ref="A2" r:id="rId2"/>
    <hyperlink ref="O2" r:id="rId3"/>
    <hyperlink ref="O41" r:id="rId4" display="Notes &amp; definitions"/>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72"/>
  <sheetViews>
    <sheetView topLeftCell="A13" workbookViewId="0">
      <selection activeCell="G32" sqref="G32"/>
    </sheetView>
  </sheetViews>
  <sheetFormatPr defaultRowHeight="15" x14ac:dyDescent="0.25"/>
  <cols>
    <col min="1" max="1" width="91.85546875" style="21" bestFit="1" customWidth="1"/>
    <col min="2" max="2" width="9.7109375" style="21" customWidth="1"/>
    <col min="3" max="3" width="14.85546875" style="21" customWidth="1"/>
    <col min="6" max="6" width="42.7109375" style="76" customWidth="1"/>
    <col min="7" max="14" width="12.7109375" style="76" customWidth="1"/>
  </cols>
  <sheetData>
    <row r="1" spans="1:14" ht="15.75" x14ac:dyDescent="0.25">
      <c r="A1" s="20" t="s">
        <v>359</v>
      </c>
      <c r="F1" s="72" t="s">
        <v>359</v>
      </c>
      <c r="G1" s="73"/>
      <c r="H1" s="73"/>
      <c r="I1" s="73"/>
      <c r="J1" s="73"/>
      <c r="K1" s="73"/>
      <c r="L1" s="73"/>
      <c r="M1" s="73"/>
      <c r="N1" s="73"/>
    </row>
    <row r="2" spans="1:14" x14ac:dyDescent="0.25">
      <c r="A2" s="22" t="s">
        <v>360</v>
      </c>
      <c r="F2" s="110" t="s">
        <v>412</v>
      </c>
      <c r="G2" s="21"/>
      <c r="H2" s="21"/>
      <c r="I2" s="21"/>
      <c r="J2" s="21"/>
      <c r="K2" s="21"/>
      <c r="L2" s="21"/>
      <c r="M2" s="21"/>
      <c r="N2" s="21"/>
    </row>
    <row r="3" spans="1:14" x14ac:dyDescent="0.25">
      <c r="F3" s="111"/>
      <c r="G3" s="21"/>
      <c r="H3" s="21"/>
      <c r="I3" s="21"/>
      <c r="J3" s="21"/>
      <c r="K3" s="21"/>
      <c r="L3" s="21"/>
      <c r="M3" s="21"/>
      <c r="N3" s="21"/>
    </row>
    <row r="4" spans="1:14" ht="15.75" x14ac:dyDescent="0.25">
      <c r="A4" s="24" t="s">
        <v>404</v>
      </c>
      <c r="F4" s="75" t="s">
        <v>404</v>
      </c>
      <c r="G4" s="73"/>
      <c r="H4" s="73"/>
      <c r="I4" s="73"/>
      <c r="J4" s="73"/>
      <c r="K4" s="73"/>
      <c r="L4" s="73"/>
      <c r="M4" s="73"/>
      <c r="N4" s="73"/>
    </row>
    <row r="5" spans="1:14" ht="18.75" x14ac:dyDescent="0.25">
      <c r="A5" s="24" t="s">
        <v>405</v>
      </c>
      <c r="F5" s="24" t="s">
        <v>451</v>
      </c>
      <c r="G5" s="73"/>
      <c r="H5" s="73"/>
      <c r="I5" s="73"/>
      <c r="J5" s="73"/>
      <c r="K5" s="73"/>
      <c r="L5" s="73"/>
      <c r="M5" s="73"/>
      <c r="N5" s="73"/>
    </row>
    <row r="6" spans="1:14" x14ac:dyDescent="0.25">
      <c r="F6" s="33"/>
      <c r="G6" s="37"/>
      <c r="H6" s="37"/>
      <c r="I6" s="37"/>
      <c r="J6" s="37"/>
      <c r="K6" s="37"/>
      <c r="L6" s="37"/>
      <c r="M6" s="37"/>
      <c r="N6" s="37"/>
    </row>
    <row r="7" spans="1:14" ht="15.75" thickBot="1" x14ac:dyDescent="0.3">
      <c r="A7" s="25"/>
      <c r="B7" s="25"/>
      <c r="C7" s="57"/>
      <c r="F7" s="48"/>
      <c r="G7" s="48"/>
      <c r="H7" s="48"/>
      <c r="I7" s="48"/>
      <c r="J7" s="48"/>
      <c r="K7" s="48"/>
      <c r="L7" s="48"/>
      <c r="M7" s="48"/>
      <c r="N7" s="78" t="s">
        <v>452</v>
      </c>
    </row>
    <row r="8" spans="1:14" ht="51.75" customHeight="1" x14ac:dyDescent="0.25">
      <c r="A8" s="26"/>
      <c r="B8" s="92" t="s">
        <v>406</v>
      </c>
      <c r="C8" s="58"/>
      <c r="F8" s="32"/>
      <c r="G8" s="122" t="s">
        <v>406</v>
      </c>
      <c r="H8" s="121"/>
      <c r="I8" s="121"/>
      <c r="J8" s="121"/>
      <c r="K8" s="121"/>
      <c r="L8" s="121"/>
      <c r="M8" s="121"/>
      <c r="N8" s="79"/>
    </row>
    <row r="9" spans="1:14" x14ac:dyDescent="0.25">
      <c r="A9" s="34"/>
      <c r="B9" s="59" t="s">
        <v>407</v>
      </c>
      <c r="C9" s="60"/>
      <c r="F9" s="39"/>
      <c r="G9" s="123" t="s">
        <v>407</v>
      </c>
      <c r="H9" s="59"/>
      <c r="I9" s="59"/>
      <c r="J9" s="60"/>
      <c r="K9"/>
      <c r="L9"/>
      <c r="M9"/>
      <c r="N9"/>
    </row>
    <row r="10" spans="1:14" x14ac:dyDescent="0.25">
      <c r="A10" s="43" t="s">
        <v>371</v>
      </c>
      <c r="B10" s="61"/>
      <c r="C10" s="58"/>
      <c r="F10" s="43" t="s">
        <v>371</v>
      </c>
      <c r="G10" s="80"/>
      <c r="H10" s="80"/>
      <c r="I10" s="80"/>
      <c r="J10" s="65"/>
      <c r="K10"/>
      <c r="L10"/>
      <c r="M10"/>
      <c r="N10"/>
    </row>
    <row r="11" spans="1:14" x14ac:dyDescent="0.25">
      <c r="A11" s="33" t="s">
        <v>372</v>
      </c>
      <c r="B11" s="62">
        <v>5.2065606736630432</v>
      </c>
      <c r="C11" s="38"/>
      <c r="F11" s="33" t="s">
        <v>372</v>
      </c>
      <c r="G11" s="62">
        <v>5.3023456762207344</v>
      </c>
      <c r="H11" s="62"/>
      <c r="I11" s="62"/>
      <c r="J11" s="38"/>
      <c r="K11"/>
      <c r="L11"/>
      <c r="M11"/>
      <c r="N11"/>
    </row>
    <row r="12" spans="1:14" x14ac:dyDescent="0.25">
      <c r="A12" s="33" t="s">
        <v>373</v>
      </c>
      <c r="B12" s="62">
        <v>4.2804540646106277</v>
      </c>
      <c r="C12" s="38"/>
      <c r="F12" s="33" t="s">
        <v>373</v>
      </c>
      <c r="G12" s="62">
        <v>4.1344024989377308</v>
      </c>
      <c r="H12" s="62"/>
      <c r="I12" s="62"/>
      <c r="J12" s="38"/>
      <c r="K12"/>
      <c r="L12"/>
      <c r="M12"/>
      <c r="N12"/>
    </row>
    <row r="13" spans="1:14" x14ac:dyDescent="0.25">
      <c r="A13" s="33" t="s">
        <v>374</v>
      </c>
      <c r="B13" s="62">
        <v>4.7601562555522126</v>
      </c>
      <c r="C13" s="38"/>
      <c r="F13" s="33" t="s">
        <v>374</v>
      </c>
      <c r="G13" s="62">
        <v>4.7502878956033348</v>
      </c>
      <c r="H13" s="62"/>
      <c r="I13" s="62"/>
      <c r="J13" s="38"/>
      <c r="K13"/>
      <c r="L13"/>
      <c r="M13"/>
      <c r="N13"/>
    </row>
    <row r="14" spans="1:14" x14ac:dyDescent="0.25">
      <c r="A14" s="33" t="s">
        <v>375</v>
      </c>
      <c r="B14" s="62">
        <v>5.3521889857758129</v>
      </c>
      <c r="C14" s="38"/>
      <c r="F14" s="33" t="s">
        <v>375</v>
      </c>
      <c r="G14" s="62">
        <v>5.5506752990463157</v>
      </c>
      <c r="H14" s="62"/>
      <c r="I14" s="62"/>
      <c r="J14" s="38"/>
      <c r="K14"/>
      <c r="L14"/>
      <c r="M14"/>
      <c r="N14"/>
    </row>
    <row r="15" spans="1:14" x14ac:dyDescent="0.25">
      <c r="A15" s="33" t="s">
        <v>376</v>
      </c>
      <c r="B15" s="62">
        <v>4.3355981287591892</v>
      </c>
      <c r="C15" s="38"/>
      <c r="F15" s="33" t="s">
        <v>376</v>
      </c>
      <c r="G15" s="62">
        <v>4.9861426270656883</v>
      </c>
      <c r="H15" s="62"/>
      <c r="I15" s="62"/>
      <c r="J15" s="38"/>
      <c r="K15"/>
      <c r="L15"/>
      <c r="M15"/>
      <c r="N15"/>
    </row>
    <row r="16" spans="1:14" x14ac:dyDescent="0.25">
      <c r="A16" s="33" t="s">
        <v>377</v>
      </c>
      <c r="B16" s="62">
        <v>5.3120057410756027</v>
      </c>
      <c r="C16" s="38"/>
      <c r="F16" s="33" t="s">
        <v>377</v>
      </c>
      <c r="G16" s="62">
        <v>6.2251734080584828</v>
      </c>
      <c r="H16" s="62"/>
      <c r="I16" s="62"/>
      <c r="J16" s="38"/>
      <c r="K16"/>
      <c r="L16"/>
      <c r="M16"/>
      <c r="N16"/>
    </row>
    <row r="17" spans="1:14" x14ac:dyDescent="0.25">
      <c r="A17" s="33" t="s">
        <v>378</v>
      </c>
      <c r="B17" s="62">
        <v>3.5507544703167149</v>
      </c>
      <c r="C17" s="38"/>
      <c r="F17" s="33" t="s">
        <v>378</v>
      </c>
      <c r="G17" s="62">
        <v>3.7888389404783376</v>
      </c>
      <c r="H17" s="62"/>
      <c r="I17" s="62"/>
      <c r="J17" s="38"/>
      <c r="K17"/>
      <c r="L17"/>
      <c r="M17"/>
      <c r="N17"/>
    </row>
    <row r="18" spans="1:14" x14ac:dyDescent="0.25">
      <c r="A18" s="33" t="s">
        <v>379</v>
      </c>
      <c r="B18" s="62">
        <v>4.4377628760068246</v>
      </c>
      <c r="C18" s="38"/>
      <c r="F18" s="33" t="s">
        <v>379</v>
      </c>
      <c r="G18" s="62">
        <v>5.2740298388062996</v>
      </c>
      <c r="H18" s="62"/>
      <c r="I18" s="62"/>
      <c r="J18" s="38"/>
      <c r="K18"/>
      <c r="L18"/>
      <c r="M18"/>
      <c r="N18"/>
    </row>
    <row r="19" spans="1:14" x14ac:dyDescent="0.25">
      <c r="A19" s="33" t="s">
        <v>380</v>
      </c>
      <c r="B19" s="62">
        <v>4.8691249991235264</v>
      </c>
      <c r="C19" s="38"/>
      <c r="F19" s="33" t="s">
        <v>380</v>
      </c>
      <c r="G19" s="62">
        <v>6.2302635909552073</v>
      </c>
      <c r="H19" s="62"/>
      <c r="I19" s="62"/>
      <c r="J19" s="38"/>
      <c r="K19"/>
      <c r="L19"/>
      <c r="M19"/>
      <c r="N19"/>
    </row>
    <row r="20" spans="1:14" x14ac:dyDescent="0.25">
      <c r="A20" s="33" t="s">
        <v>381</v>
      </c>
      <c r="B20" s="62">
        <v>4.3047465298390977</v>
      </c>
      <c r="C20" s="38"/>
      <c r="F20" s="33" t="s">
        <v>381</v>
      </c>
      <c r="G20" s="62">
        <v>4.689048747599891</v>
      </c>
      <c r="H20" s="62"/>
      <c r="I20" s="62"/>
      <c r="J20" s="38"/>
      <c r="K20"/>
      <c r="L20"/>
      <c r="M20"/>
      <c r="N20"/>
    </row>
    <row r="21" spans="1:14" x14ac:dyDescent="0.25">
      <c r="A21" s="33" t="s">
        <v>382</v>
      </c>
      <c r="B21" s="62">
        <v>6.0323322723978183</v>
      </c>
      <c r="C21" s="38"/>
      <c r="F21" s="33" t="s">
        <v>382</v>
      </c>
      <c r="G21" s="62">
        <v>6.3133719924655729</v>
      </c>
      <c r="H21" s="62"/>
      <c r="I21" s="62"/>
      <c r="J21" s="38"/>
      <c r="K21"/>
      <c r="L21"/>
      <c r="M21"/>
      <c r="N21"/>
    </row>
    <row r="22" spans="1:14" x14ac:dyDescent="0.25">
      <c r="A22" s="33" t="s">
        <v>383</v>
      </c>
      <c r="B22" s="62">
        <v>5.6457658175419549</v>
      </c>
      <c r="C22" s="38"/>
      <c r="F22" s="33" t="s">
        <v>383</v>
      </c>
      <c r="G22" s="62">
        <v>5.0120855324676326</v>
      </c>
      <c r="H22" s="62"/>
      <c r="I22" s="62"/>
      <c r="J22" s="38"/>
      <c r="K22"/>
      <c r="L22"/>
      <c r="M22"/>
      <c r="N22"/>
    </row>
    <row r="23" spans="1:14" x14ac:dyDescent="0.25">
      <c r="A23" s="32" t="s">
        <v>408</v>
      </c>
      <c r="B23" s="62">
        <v>4.9010339429027265</v>
      </c>
      <c r="C23" s="38"/>
      <c r="F23" s="32" t="s">
        <v>408</v>
      </c>
      <c r="G23" s="62">
        <v>5.1460345024780061</v>
      </c>
      <c r="H23" s="62"/>
      <c r="I23" s="62"/>
      <c r="J23" s="38"/>
      <c r="K23"/>
      <c r="L23"/>
      <c r="M23"/>
      <c r="N23"/>
    </row>
    <row r="24" spans="1:14" x14ac:dyDescent="0.25">
      <c r="A24" s="39" t="s">
        <v>385</v>
      </c>
      <c r="B24" s="63">
        <v>4.5087374487976302</v>
      </c>
      <c r="C24" s="42"/>
      <c r="F24" s="39" t="s">
        <v>385</v>
      </c>
      <c r="G24" s="63">
        <v>4.7798370479466303</v>
      </c>
      <c r="H24" s="63"/>
      <c r="I24" s="63"/>
      <c r="J24" s="42"/>
      <c r="K24"/>
      <c r="L24"/>
      <c r="M24"/>
      <c r="N24"/>
    </row>
    <row r="25" spans="1:14" x14ac:dyDescent="0.25">
      <c r="A25" s="43" t="s">
        <v>386</v>
      </c>
      <c r="B25" s="64"/>
      <c r="C25" s="65"/>
      <c r="F25" s="82" t="s">
        <v>386</v>
      </c>
      <c r="G25" s="64"/>
      <c r="H25" s="64"/>
      <c r="I25" s="64"/>
      <c r="J25" s="83"/>
      <c r="K25"/>
      <c r="L25"/>
      <c r="M25"/>
      <c r="N25"/>
    </row>
    <row r="26" spans="1:14" x14ac:dyDescent="0.25">
      <c r="A26" s="44" t="s">
        <v>387</v>
      </c>
      <c r="B26" s="62">
        <v>3.5507544703167149</v>
      </c>
      <c r="C26" s="38"/>
      <c r="F26" s="44" t="s">
        <v>387</v>
      </c>
      <c r="G26" s="62">
        <v>3.7888389404783376</v>
      </c>
      <c r="H26" s="62"/>
      <c r="I26" s="62"/>
      <c r="J26" s="64"/>
      <c r="K26"/>
      <c r="L26"/>
      <c r="M26"/>
      <c r="N26"/>
    </row>
    <row r="27" spans="1:14" x14ac:dyDescent="0.25">
      <c r="A27" s="44" t="s">
        <v>388</v>
      </c>
      <c r="B27" s="62">
        <v>4.316629758414364</v>
      </c>
      <c r="C27" s="38"/>
      <c r="F27" s="44" t="s">
        <v>388</v>
      </c>
      <c r="G27" s="62">
        <v>4.2683678797954752</v>
      </c>
      <c r="H27" s="62"/>
      <c r="I27" s="62"/>
      <c r="J27" s="64"/>
      <c r="K27"/>
      <c r="L27"/>
      <c r="M27"/>
      <c r="N27"/>
    </row>
    <row r="28" spans="1:14" x14ac:dyDescent="0.25">
      <c r="A28" s="44" t="s">
        <v>389</v>
      </c>
      <c r="B28" s="62">
        <v>4.1074139922395103</v>
      </c>
      <c r="C28" s="38"/>
      <c r="F28" s="44" t="s">
        <v>389</v>
      </c>
      <c r="G28" s="62">
        <v>4.4202871338604561</v>
      </c>
      <c r="H28" s="62"/>
      <c r="I28" s="62"/>
      <c r="J28" s="64"/>
      <c r="K28"/>
      <c r="L28"/>
      <c r="M28"/>
      <c r="N28"/>
    </row>
    <row r="29" spans="1:14" x14ac:dyDescent="0.25">
      <c r="A29" s="44" t="s">
        <v>390</v>
      </c>
      <c r="B29" s="62">
        <v>4.4417786783657913</v>
      </c>
      <c r="C29" s="38"/>
      <c r="F29" s="44" t="s">
        <v>390</v>
      </c>
      <c r="G29" s="62">
        <v>4.9034620840384733</v>
      </c>
      <c r="H29" s="62"/>
      <c r="I29" s="62"/>
      <c r="J29" s="64"/>
      <c r="K29"/>
      <c r="L29"/>
      <c r="M29"/>
      <c r="N29"/>
    </row>
    <row r="30" spans="1:14" x14ac:dyDescent="0.25">
      <c r="A30" s="44" t="s">
        <v>409</v>
      </c>
      <c r="B30" s="62">
        <v>6.2129245126972936</v>
      </c>
      <c r="C30" s="38"/>
      <c r="F30" s="44" t="s">
        <v>391</v>
      </c>
      <c r="G30" s="62">
        <v>7.0399572771123387</v>
      </c>
      <c r="H30" s="62"/>
      <c r="I30" s="62"/>
      <c r="J30" s="64"/>
      <c r="K30"/>
      <c r="L30"/>
      <c r="M30"/>
      <c r="N30"/>
    </row>
    <row r="31" spans="1:14" x14ac:dyDescent="0.25">
      <c r="A31" s="44" t="s">
        <v>392</v>
      </c>
      <c r="B31" s="62">
        <v>7.2473324776359247</v>
      </c>
      <c r="C31" s="38"/>
      <c r="F31" s="44" t="s">
        <v>392</v>
      </c>
      <c r="G31" s="62">
        <v>7.364703521535338</v>
      </c>
      <c r="H31" s="62"/>
      <c r="I31" s="62"/>
      <c r="J31" s="64"/>
      <c r="K31"/>
      <c r="L31"/>
      <c r="M31"/>
      <c r="N31"/>
    </row>
    <row r="32" spans="1:14" x14ac:dyDescent="0.25">
      <c r="A32" s="44" t="s">
        <v>393</v>
      </c>
      <c r="B32" s="62">
        <v>8.0821927268207112</v>
      </c>
      <c r="C32" s="38"/>
      <c r="F32" s="44" t="s">
        <v>393</v>
      </c>
      <c r="G32" s="62">
        <v>8.0127486466666333</v>
      </c>
      <c r="H32" s="62"/>
      <c r="I32" s="62"/>
      <c r="J32" s="64"/>
      <c r="K32"/>
      <c r="L32"/>
      <c r="M32"/>
      <c r="N32"/>
    </row>
    <row r="33" spans="1:14" ht="15.75" thickBot="1" x14ac:dyDescent="0.3">
      <c r="A33" s="46" t="s">
        <v>394</v>
      </c>
      <c r="B33" s="66">
        <v>4.5087423021917239</v>
      </c>
      <c r="C33" s="50"/>
      <c r="F33" s="46" t="s">
        <v>394</v>
      </c>
      <c r="G33" s="66">
        <v>4.7798370479466392</v>
      </c>
      <c r="H33" s="66"/>
      <c r="I33" s="66"/>
      <c r="J33" s="84"/>
      <c r="K33"/>
      <c r="L33"/>
      <c r="M33"/>
      <c r="N33"/>
    </row>
    <row r="34" spans="1:14" x14ac:dyDescent="0.25">
      <c r="A34" s="67"/>
      <c r="B34" s="68"/>
      <c r="C34" s="69"/>
      <c r="F34" s="32"/>
      <c r="G34" s="85"/>
      <c r="H34" s="85"/>
      <c r="I34" s="85"/>
      <c r="J34" s="85"/>
      <c r="K34" s="85"/>
      <c r="L34" s="85"/>
      <c r="M34" s="85"/>
      <c r="N34" s="86"/>
    </row>
    <row r="35" spans="1:14" x14ac:dyDescent="0.25">
      <c r="A35" s="53" t="s">
        <v>395</v>
      </c>
      <c r="B35" s="70"/>
      <c r="C35" s="71"/>
      <c r="F35" s="87" t="s">
        <v>445</v>
      </c>
      <c r="G35" s="85"/>
      <c r="H35" s="85"/>
      <c r="I35" s="85"/>
      <c r="J35" s="85"/>
      <c r="K35" s="85"/>
      <c r="L35" s="85"/>
      <c r="M35" s="85"/>
      <c r="N35" s="86"/>
    </row>
    <row r="36" spans="1:14" x14ac:dyDescent="0.25">
      <c r="A36" s="53" t="s">
        <v>410</v>
      </c>
      <c r="B36" s="70"/>
      <c r="C36" s="71"/>
      <c r="F36" s="87" t="s">
        <v>418</v>
      </c>
      <c r="G36" s="85"/>
      <c r="H36" s="85"/>
      <c r="I36" s="85"/>
      <c r="J36" s="85"/>
      <c r="K36" s="85"/>
      <c r="L36" s="85"/>
      <c r="M36" s="85"/>
      <c r="N36" s="86"/>
    </row>
    <row r="37" spans="1:14" x14ac:dyDescent="0.25">
      <c r="A37" s="53" t="s">
        <v>411</v>
      </c>
      <c r="B37" s="70"/>
      <c r="C37" s="71"/>
      <c r="F37" s="87" t="s">
        <v>453</v>
      </c>
      <c r="G37" s="85"/>
      <c r="H37" s="85"/>
      <c r="I37" s="85"/>
      <c r="J37" s="85"/>
      <c r="K37" s="85"/>
      <c r="L37" s="85"/>
      <c r="M37" s="85"/>
      <c r="N37" s="86"/>
    </row>
    <row r="38" spans="1:14" x14ac:dyDescent="0.25">
      <c r="A38" s="52"/>
      <c r="B38" s="52"/>
      <c r="C38" s="52"/>
      <c r="F38" s="87"/>
    </row>
    <row r="39" spans="1:14" x14ac:dyDescent="0.25">
      <c r="A39" s="71" t="s">
        <v>397</v>
      </c>
      <c r="B39" s="71"/>
      <c r="C39" s="55" t="s">
        <v>398</v>
      </c>
      <c r="F39" s="54" t="s">
        <v>397</v>
      </c>
      <c r="N39" s="118" t="s">
        <v>398</v>
      </c>
    </row>
    <row r="40" spans="1:14" x14ac:dyDescent="0.25">
      <c r="A40" s="71" t="s">
        <v>399</v>
      </c>
      <c r="B40" s="71"/>
      <c r="C40" s="55" t="s">
        <v>400</v>
      </c>
      <c r="F40" s="54" t="s">
        <v>399</v>
      </c>
      <c r="N40" s="118" t="s">
        <v>447</v>
      </c>
    </row>
    <row r="41" spans="1:14" x14ac:dyDescent="0.25">
      <c r="A41" s="56" t="s">
        <v>401</v>
      </c>
      <c r="B41" s="52"/>
      <c r="C41" s="55" t="s">
        <v>402</v>
      </c>
      <c r="F41" s="56" t="s">
        <v>448</v>
      </c>
      <c r="N41" s="118" t="s">
        <v>449</v>
      </c>
    </row>
    <row r="42" spans="1:14" x14ac:dyDescent="0.25">
      <c r="A42" s="52"/>
      <c r="B42" s="52"/>
      <c r="C42" s="52"/>
    </row>
    <row r="43" spans="1:14" x14ac:dyDescent="0.25">
      <c r="A43" s="52" t="s">
        <v>403</v>
      </c>
      <c r="B43" s="52"/>
      <c r="C43" s="52"/>
      <c r="F43" s="87" t="s">
        <v>403</v>
      </c>
    </row>
    <row r="44" spans="1:14" x14ac:dyDescent="0.25">
      <c r="A44" s="52"/>
      <c r="B44" s="52"/>
      <c r="C44" s="52"/>
    </row>
    <row r="45" spans="1:14" x14ac:dyDescent="0.25">
      <c r="F45" s="135" t="s">
        <v>450</v>
      </c>
      <c r="G45" s="135"/>
      <c r="H45" s="135"/>
      <c r="I45" s="135"/>
      <c r="J45" s="135"/>
      <c r="K45" s="135"/>
      <c r="L45" s="135"/>
      <c r="M45" s="135"/>
      <c r="N45" s="135"/>
    </row>
    <row r="49" spans="6:6" x14ac:dyDescent="0.25">
      <c r="F49" s="89"/>
    </row>
    <row r="50" spans="6:6" ht="15.75" x14ac:dyDescent="0.25">
      <c r="F50" s="90"/>
    </row>
    <row r="51" spans="6:6" ht="15.75" x14ac:dyDescent="0.25">
      <c r="F51" s="90"/>
    </row>
    <row r="52" spans="6:6" ht="15.75" x14ac:dyDescent="0.25">
      <c r="F52" s="90"/>
    </row>
    <row r="53" spans="6:6" ht="15.75" x14ac:dyDescent="0.25">
      <c r="F53" s="90"/>
    </row>
    <row r="54" spans="6:6" ht="15.75" x14ac:dyDescent="0.25">
      <c r="F54" s="90"/>
    </row>
    <row r="55" spans="6:6" ht="15.75" x14ac:dyDescent="0.25">
      <c r="F55" s="90"/>
    </row>
    <row r="56" spans="6:6" ht="15.75" x14ac:dyDescent="0.25">
      <c r="F56" s="90"/>
    </row>
    <row r="57" spans="6:6" ht="15.75" x14ac:dyDescent="0.25">
      <c r="F57" s="90"/>
    </row>
    <row r="58" spans="6:6" ht="15.75" x14ac:dyDescent="0.25">
      <c r="F58" s="90"/>
    </row>
    <row r="59" spans="6:6" ht="15.75" x14ac:dyDescent="0.25">
      <c r="F59" s="90"/>
    </row>
    <row r="60" spans="6:6" ht="15.75" x14ac:dyDescent="0.25">
      <c r="F60" s="90"/>
    </row>
    <row r="61" spans="6:6" ht="15.75" x14ac:dyDescent="0.25">
      <c r="F61" s="90"/>
    </row>
    <row r="62" spans="6:6" ht="15.75" x14ac:dyDescent="0.25">
      <c r="F62" s="90"/>
    </row>
    <row r="63" spans="6:6" ht="15.75" x14ac:dyDescent="0.25">
      <c r="F63" s="90"/>
    </row>
    <row r="64" spans="6:6" ht="15.75" x14ac:dyDescent="0.25">
      <c r="F64" s="90"/>
    </row>
    <row r="65" spans="6:6" x14ac:dyDescent="0.25">
      <c r="F65" s="89"/>
    </row>
    <row r="66" spans="6:6" x14ac:dyDescent="0.25">
      <c r="F66" s="89"/>
    </row>
    <row r="67" spans="6:6" x14ac:dyDescent="0.25">
      <c r="F67" s="89"/>
    </row>
    <row r="68" spans="6:6" x14ac:dyDescent="0.25">
      <c r="F68" s="89"/>
    </row>
    <row r="69" spans="6:6" x14ac:dyDescent="0.25">
      <c r="F69" s="89"/>
    </row>
    <row r="70" spans="6:6" x14ac:dyDescent="0.25">
      <c r="F70" s="89"/>
    </row>
    <row r="71" spans="6:6" x14ac:dyDescent="0.25">
      <c r="F71" s="89"/>
    </row>
    <row r="72" spans="6:6" x14ac:dyDescent="0.25">
      <c r="F72" s="89"/>
    </row>
  </sheetData>
  <mergeCells count="1">
    <mergeCell ref="F45:N45"/>
  </mergeCells>
  <hyperlinks>
    <hyperlink ref="A41" r:id="rId1"/>
    <hyperlink ref="A2" r:id="rId2"/>
    <hyperlink ref="F2" r:id="rId3"/>
    <hyperlink ref="F41" r:id="rId4" display="Notes &amp; definitions"/>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O73"/>
  <sheetViews>
    <sheetView topLeftCell="A10" workbookViewId="0">
      <selection activeCell="G32" sqref="G32"/>
    </sheetView>
  </sheetViews>
  <sheetFormatPr defaultRowHeight="15" x14ac:dyDescent="0.25"/>
  <cols>
    <col min="1" max="1" width="40.85546875" style="76" customWidth="1"/>
    <col min="2" max="2" width="9.7109375" style="76" customWidth="1"/>
    <col min="3" max="3" width="14.85546875" style="76" customWidth="1"/>
    <col min="6" max="6" width="42.7109375" style="76" customWidth="1"/>
    <col min="7" max="14" width="12.7109375" style="76" customWidth="1"/>
    <col min="15" max="15" width="9.140625" style="76"/>
  </cols>
  <sheetData>
    <row r="1" spans="1:15" ht="15.75" x14ac:dyDescent="0.25">
      <c r="A1" s="72" t="s">
        <v>359</v>
      </c>
      <c r="B1" s="73"/>
      <c r="C1" s="73"/>
      <c r="F1" s="72" t="s">
        <v>359</v>
      </c>
      <c r="G1" s="73"/>
      <c r="H1" s="73"/>
      <c r="I1" s="73"/>
      <c r="J1" s="73"/>
      <c r="K1" s="73"/>
      <c r="L1" s="73"/>
      <c r="M1" s="73"/>
      <c r="N1" s="73"/>
      <c r="O1" s="73"/>
    </row>
    <row r="2" spans="1:15" ht="15.75" x14ac:dyDescent="0.25">
      <c r="A2" s="74" t="s">
        <v>412</v>
      </c>
      <c r="B2" s="73"/>
      <c r="C2" s="73"/>
      <c r="F2" s="110" t="s">
        <v>412</v>
      </c>
      <c r="G2" s="21"/>
      <c r="H2" s="21"/>
      <c r="I2" s="21"/>
      <c r="J2" s="21"/>
      <c r="K2" s="21"/>
      <c r="L2" s="21"/>
      <c r="M2" s="21"/>
      <c r="N2" s="21"/>
      <c r="O2" s="21"/>
    </row>
    <row r="3" spans="1:15" ht="15.75" x14ac:dyDescent="0.25">
      <c r="A3" s="72"/>
      <c r="B3" s="73"/>
      <c r="C3" s="73"/>
      <c r="F3" s="111"/>
      <c r="G3" s="21"/>
      <c r="H3" s="21"/>
      <c r="I3" s="21"/>
      <c r="J3" s="21"/>
      <c r="K3" s="21"/>
      <c r="L3" s="21"/>
      <c r="M3" s="21"/>
      <c r="N3" s="21"/>
      <c r="O3" s="21"/>
    </row>
    <row r="4" spans="1:15" ht="15.75" x14ac:dyDescent="0.25">
      <c r="A4" s="75" t="s">
        <v>413</v>
      </c>
      <c r="B4" s="73"/>
      <c r="C4" s="73"/>
      <c r="F4" s="75" t="s">
        <v>413</v>
      </c>
      <c r="G4" s="73"/>
      <c r="H4" s="73"/>
      <c r="I4" s="73"/>
      <c r="J4" s="73"/>
      <c r="K4" s="73"/>
      <c r="L4" s="73"/>
      <c r="M4" s="73"/>
      <c r="N4" s="73"/>
      <c r="O4" s="73"/>
    </row>
    <row r="5" spans="1:15" ht="18.75" x14ac:dyDescent="0.25">
      <c r="A5" s="75" t="s">
        <v>414</v>
      </c>
      <c r="B5" s="73"/>
      <c r="C5" s="73"/>
      <c r="F5" s="75" t="s">
        <v>454</v>
      </c>
      <c r="G5" s="73"/>
      <c r="H5" s="73"/>
      <c r="I5" s="73"/>
      <c r="J5" s="73"/>
      <c r="K5" s="73"/>
      <c r="L5" s="73"/>
      <c r="M5" s="73"/>
      <c r="N5" s="73"/>
      <c r="O5" s="73"/>
    </row>
    <row r="6" spans="1:15" x14ac:dyDescent="0.25">
      <c r="A6" s="33"/>
      <c r="F6" s="33"/>
    </row>
    <row r="7" spans="1:15" ht="15.75" thickBot="1" x14ac:dyDescent="0.3">
      <c r="A7" s="77"/>
      <c r="B7" s="77"/>
      <c r="C7" s="78"/>
      <c r="F7" s="77"/>
      <c r="G7" s="77"/>
      <c r="H7" s="77"/>
      <c r="I7" s="77"/>
      <c r="J7" s="77"/>
      <c r="K7" s="77"/>
      <c r="L7" s="77"/>
      <c r="M7" s="77"/>
      <c r="N7" s="78" t="s">
        <v>452</v>
      </c>
    </row>
    <row r="8" spans="1:15" ht="39" customHeight="1" x14ac:dyDescent="0.25">
      <c r="A8" s="32"/>
      <c r="B8" s="92" t="s">
        <v>415</v>
      </c>
      <c r="C8" s="79"/>
      <c r="F8" s="32"/>
      <c r="G8" s="124" t="s">
        <v>415</v>
      </c>
      <c r="H8" s="121"/>
      <c r="I8" s="121"/>
      <c r="J8" s="121"/>
      <c r="K8" s="121"/>
      <c r="L8" s="121"/>
      <c r="M8" s="121"/>
      <c r="N8" s="79"/>
      <c r="O8" s="32"/>
    </row>
    <row r="9" spans="1:15" ht="26.25" x14ac:dyDescent="0.25">
      <c r="A9" s="39"/>
      <c r="B9" s="59" t="s">
        <v>416</v>
      </c>
      <c r="C9" s="60"/>
      <c r="F9" s="39"/>
      <c r="G9" s="59" t="s">
        <v>407</v>
      </c>
      <c r="H9" s="59"/>
      <c r="I9" s="59"/>
      <c r="J9" s="60"/>
      <c r="K9" s="32"/>
      <c r="L9"/>
      <c r="M9"/>
      <c r="N9"/>
      <c r="O9"/>
    </row>
    <row r="10" spans="1:15" x14ac:dyDescent="0.25">
      <c r="A10" s="43" t="s">
        <v>371</v>
      </c>
      <c r="B10" s="80"/>
      <c r="C10" s="65"/>
      <c r="F10" s="43" t="s">
        <v>371</v>
      </c>
      <c r="G10" s="80"/>
      <c r="H10" s="80"/>
      <c r="I10" s="80"/>
      <c r="J10" s="65"/>
      <c r="K10" s="89"/>
      <c r="L10"/>
      <c r="M10"/>
      <c r="N10"/>
      <c r="O10"/>
    </row>
    <row r="11" spans="1:15" x14ac:dyDescent="0.25">
      <c r="A11" s="33" t="s">
        <v>372</v>
      </c>
      <c r="B11" s="64">
        <v>379.32059784152233</v>
      </c>
      <c r="C11" s="38"/>
      <c r="F11" s="33" t="s">
        <v>372</v>
      </c>
      <c r="G11" s="64">
        <v>412.80950414225515</v>
      </c>
      <c r="H11" s="64"/>
      <c r="I11" s="64"/>
      <c r="J11" s="38"/>
      <c r="L11"/>
      <c r="M11"/>
      <c r="N11"/>
      <c r="O11"/>
    </row>
    <row r="12" spans="1:15" x14ac:dyDescent="0.25">
      <c r="A12" s="33" t="s">
        <v>373</v>
      </c>
      <c r="B12" s="64">
        <v>287.02785338643298</v>
      </c>
      <c r="C12" s="38"/>
      <c r="F12" s="33" t="s">
        <v>373</v>
      </c>
      <c r="G12" s="64">
        <v>277.43206676621236</v>
      </c>
      <c r="H12" s="64"/>
      <c r="I12" s="64"/>
      <c r="J12" s="38"/>
      <c r="L12"/>
      <c r="M12"/>
      <c r="N12"/>
      <c r="O12"/>
    </row>
    <row r="13" spans="1:15" x14ac:dyDescent="0.25">
      <c r="A13" s="33" t="s">
        <v>374</v>
      </c>
      <c r="B13" s="64">
        <v>310.79008650595011</v>
      </c>
      <c r="C13" s="38"/>
      <c r="F13" s="33" t="s">
        <v>374</v>
      </c>
      <c r="G13" s="64">
        <v>286.46422245198886</v>
      </c>
      <c r="H13" s="64"/>
      <c r="I13" s="64"/>
      <c r="J13" s="38"/>
      <c r="L13"/>
      <c r="M13"/>
      <c r="N13"/>
      <c r="O13"/>
    </row>
    <row r="14" spans="1:15" x14ac:dyDescent="0.25">
      <c r="A14" s="33" t="s">
        <v>375</v>
      </c>
      <c r="B14" s="64">
        <v>238.64869565217393</v>
      </c>
      <c r="C14" s="38"/>
      <c r="F14" s="33" t="s">
        <v>375</v>
      </c>
      <c r="G14" s="64">
        <v>265.15520451451022</v>
      </c>
      <c r="H14" s="64"/>
      <c r="I14" s="64"/>
      <c r="J14" s="38"/>
      <c r="L14"/>
      <c r="M14"/>
      <c r="N14"/>
      <c r="O14"/>
    </row>
    <row r="15" spans="1:15" x14ac:dyDescent="0.25">
      <c r="A15" s="33" t="s">
        <v>376</v>
      </c>
      <c r="B15" s="64">
        <v>262.58797623384999</v>
      </c>
      <c r="C15" s="38"/>
      <c r="F15" s="33" t="s">
        <v>376</v>
      </c>
      <c r="G15" s="64">
        <v>296.36307942002554</v>
      </c>
      <c r="H15" s="64"/>
      <c r="I15" s="64"/>
      <c r="J15" s="38"/>
      <c r="L15"/>
      <c r="M15"/>
      <c r="N15"/>
      <c r="O15"/>
    </row>
    <row r="16" spans="1:15" x14ac:dyDescent="0.25">
      <c r="A16" s="33" t="s">
        <v>377</v>
      </c>
      <c r="B16" s="64">
        <v>165.29389621717368</v>
      </c>
      <c r="C16" s="38"/>
      <c r="F16" s="33" t="s">
        <v>377</v>
      </c>
      <c r="G16" s="64">
        <v>212.63291344464622</v>
      </c>
      <c r="H16" s="64"/>
      <c r="I16" s="64"/>
      <c r="J16" s="38"/>
      <c r="L16"/>
      <c r="M16"/>
      <c r="N16"/>
      <c r="O16"/>
    </row>
    <row r="17" spans="1:15" x14ac:dyDescent="0.25">
      <c r="A17" s="33" t="s">
        <v>378</v>
      </c>
      <c r="B17" s="64">
        <v>567.11313115699488</v>
      </c>
      <c r="C17" s="38"/>
      <c r="F17" s="33" t="s">
        <v>378</v>
      </c>
      <c r="G17" s="64">
        <v>491.19186024930383</v>
      </c>
      <c r="H17" s="64"/>
      <c r="I17" s="64"/>
      <c r="J17" s="38"/>
      <c r="L17"/>
      <c r="M17"/>
      <c r="N17"/>
      <c r="O17"/>
    </row>
    <row r="18" spans="1:15" x14ac:dyDescent="0.25">
      <c r="A18" s="33" t="s">
        <v>379</v>
      </c>
      <c r="B18" s="64">
        <v>192.35082227758954</v>
      </c>
      <c r="C18" s="38"/>
      <c r="F18" s="33" t="s">
        <v>379</v>
      </c>
      <c r="G18" s="64">
        <v>182.75417920006581</v>
      </c>
      <c r="H18" s="64"/>
      <c r="I18" s="64"/>
      <c r="J18" s="38"/>
      <c r="L18"/>
      <c r="M18"/>
      <c r="N18"/>
      <c r="O18"/>
    </row>
    <row r="19" spans="1:15" x14ac:dyDescent="0.25">
      <c r="A19" s="33" t="s">
        <v>380</v>
      </c>
      <c r="B19" s="64">
        <v>212.44304958828272</v>
      </c>
      <c r="C19" s="38"/>
      <c r="F19" s="33" t="s">
        <v>380</v>
      </c>
      <c r="G19" s="64">
        <v>217.80947170673983</v>
      </c>
      <c r="H19" s="64"/>
      <c r="I19" s="64"/>
      <c r="J19" s="38"/>
      <c r="L19"/>
      <c r="M19"/>
      <c r="N19"/>
      <c r="O19"/>
    </row>
    <row r="20" spans="1:15" x14ac:dyDescent="0.25">
      <c r="A20" s="33" t="s">
        <v>381</v>
      </c>
      <c r="B20" s="64">
        <v>292.80419927438817</v>
      </c>
      <c r="C20" s="38"/>
      <c r="F20" s="33" t="s">
        <v>381</v>
      </c>
      <c r="G20" s="64">
        <v>290.58526403414436</v>
      </c>
      <c r="H20" s="64"/>
      <c r="I20" s="64"/>
      <c r="J20" s="38"/>
      <c r="L20"/>
      <c r="M20"/>
      <c r="N20"/>
      <c r="O20"/>
    </row>
    <row r="21" spans="1:15" x14ac:dyDescent="0.25">
      <c r="A21" s="33" t="s">
        <v>382</v>
      </c>
      <c r="B21" s="64">
        <v>255.44590681865668</v>
      </c>
      <c r="C21" s="38"/>
      <c r="F21" s="33" t="s">
        <v>382</v>
      </c>
      <c r="G21" s="64">
        <v>263.88221784211652</v>
      </c>
      <c r="H21" s="64"/>
      <c r="I21" s="64"/>
      <c r="J21" s="38"/>
      <c r="L21"/>
      <c r="M21"/>
      <c r="N21"/>
      <c r="O21"/>
    </row>
    <row r="22" spans="1:15" x14ac:dyDescent="0.25">
      <c r="A22" s="33" t="s">
        <v>383</v>
      </c>
      <c r="B22" s="64">
        <v>484.7279629536892</v>
      </c>
      <c r="C22" s="38"/>
      <c r="F22" s="33" t="s">
        <v>383</v>
      </c>
      <c r="G22" s="64">
        <v>402.75820436725303</v>
      </c>
      <c r="H22" s="64"/>
      <c r="I22" s="64"/>
      <c r="J22" s="38"/>
      <c r="L22"/>
      <c r="M22"/>
      <c r="N22"/>
      <c r="O22"/>
    </row>
    <row r="23" spans="1:15" x14ac:dyDescent="0.25">
      <c r="A23" s="32" t="s">
        <v>408</v>
      </c>
      <c r="B23" s="64">
        <v>269.15541588874311</v>
      </c>
      <c r="C23" s="38"/>
      <c r="F23" s="32" t="s">
        <v>408</v>
      </c>
      <c r="G23" s="64">
        <v>269.14518674417963</v>
      </c>
      <c r="H23" s="64"/>
      <c r="I23" s="64"/>
      <c r="J23" s="38"/>
      <c r="L23"/>
      <c r="M23"/>
      <c r="N23"/>
      <c r="O23"/>
    </row>
    <row r="24" spans="1:15" x14ac:dyDescent="0.25">
      <c r="A24" s="39" t="s">
        <v>385</v>
      </c>
      <c r="B24" s="81">
        <v>307.58191835858435</v>
      </c>
      <c r="C24" s="42"/>
      <c r="F24" s="39" t="s">
        <v>385</v>
      </c>
      <c r="G24" s="81">
        <v>298.86000342261411</v>
      </c>
      <c r="H24" s="81"/>
      <c r="I24" s="81"/>
      <c r="J24" s="42"/>
      <c r="L24"/>
      <c r="M24"/>
      <c r="N24"/>
      <c r="O24"/>
    </row>
    <row r="25" spans="1:15" x14ac:dyDescent="0.25">
      <c r="A25" s="82" t="s">
        <v>386</v>
      </c>
      <c r="B25" s="64"/>
      <c r="C25" s="83"/>
      <c r="F25" s="82" t="s">
        <v>386</v>
      </c>
      <c r="G25" s="64"/>
      <c r="H25" s="64"/>
      <c r="I25" s="64"/>
      <c r="J25" s="83"/>
      <c r="L25"/>
      <c r="M25"/>
      <c r="N25"/>
      <c r="O25"/>
    </row>
    <row r="26" spans="1:15" x14ac:dyDescent="0.25">
      <c r="A26" s="44" t="s">
        <v>387</v>
      </c>
      <c r="B26" s="64">
        <v>567.11313115699488</v>
      </c>
      <c r="C26" s="38"/>
      <c r="F26" s="44" t="s">
        <v>387</v>
      </c>
      <c r="G26" s="64">
        <v>491.19186024930383</v>
      </c>
      <c r="H26" s="64"/>
      <c r="I26" s="64"/>
      <c r="J26" s="38"/>
      <c r="L26"/>
      <c r="M26"/>
      <c r="N26"/>
      <c r="O26"/>
    </row>
    <row r="27" spans="1:15" x14ac:dyDescent="0.25">
      <c r="A27" s="44" t="s">
        <v>388</v>
      </c>
      <c r="B27" s="64">
        <v>386.07787663957703</v>
      </c>
      <c r="C27" s="38"/>
      <c r="F27" s="44" t="s">
        <v>388</v>
      </c>
      <c r="G27" s="64">
        <v>396.40719490556029</v>
      </c>
      <c r="H27" s="64"/>
      <c r="I27" s="64"/>
      <c r="J27" s="38"/>
      <c r="L27"/>
      <c r="M27"/>
      <c r="N27"/>
      <c r="O27"/>
    </row>
    <row r="28" spans="1:15" x14ac:dyDescent="0.25">
      <c r="A28" s="44" t="s">
        <v>389</v>
      </c>
      <c r="B28" s="64">
        <v>284.3011520917367</v>
      </c>
      <c r="C28" s="38"/>
      <c r="F28" s="44" t="s">
        <v>389</v>
      </c>
      <c r="G28" s="64">
        <v>263.66987535640402</v>
      </c>
      <c r="H28" s="64"/>
      <c r="I28" s="64"/>
      <c r="J28" s="38"/>
      <c r="L28"/>
      <c r="M28"/>
      <c r="N28"/>
      <c r="O28"/>
    </row>
    <row r="29" spans="1:15" x14ac:dyDescent="0.25">
      <c r="A29" s="44" t="s">
        <v>390</v>
      </c>
      <c r="B29" s="64">
        <v>220.65969249908383</v>
      </c>
      <c r="C29" s="38"/>
      <c r="F29" s="44" t="s">
        <v>390</v>
      </c>
      <c r="G29" s="64">
        <v>224.48530079455844</v>
      </c>
      <c r="H29" s="64"/>
      <c r="I29" s="64"/>
      <c r="J29" s="38"/>
      <c r="L29"/>
      <c r="M29"/>
      <c r="N29"/>
      <c r="O29"/>
    </row>
    <row r="30" spans="1:15" x14ac:dyDescent="0.25">
      <c r="A30" s="44" t="s">
        <v>409</v>
      </c>
      <c r="B30" s="64">
        <v>271.0715419716874</v>
      </c>
      <c r="C30" s="38"/>
      <c r="F30" s="44" t="s">
        <v>391</v>
      </c>
      <c r="G30" s="64">
        <v>249.97551693588127</v>
      </c>
      <c r="H30" s="64"/>
      <c r="I30" s="64"/>
      <c r="J30" s="38"/>
      <c r="L30"/>
      <c r="M30"/>
      <c r="N30"/>
      <c r="O30"/>
    </row>
    <row r="31" spans="1:15" x14ac:dyDescent="0.25">
      <c r="A31" s="44" t="s">
        <v>392</v>
      </c>
      <c r="B31" s="64">
        <v>268.35982598218749</v>
      </c>
      <c r="C31" s="38"/>
      <c r="F31" s="44" t="s">
        <v>392</v>
      </c>
      <c r="G31" s="64">
        <v>258.35409254351714</v>
      </c>
      <c r="H31" s="64"/>
      <c r="I31" s="64"/>
      <c r="J31" s="38"/>
      <c r="L31"/>
      <c r="M31"/>
      <c r="N31"/>
      <c r="O31"/>
    </row>
    <row r="32" spans="1:15" x14ac:dyDescent="0.25">
      <c r="A32" s="44" t="s">
        <v>393</v>
      </c>
      <c r="B32" s="64">
        <v>221.02069927951709</v>
      </c>
      <c r="C32" s="38"/>
      <c r="F32" s="44" t="s">
        <v>393</v>
      </c>
      <c r="G32" s="64">
        <v>223.29464054757983</v>
      </c>
      <c r="H32" s="64"/>
      <c r="I32" s="64"/>
      <c r="J32" s="38"/>
      <c r="L32"/>
      <c r="M32"/>
      <c r="N32"/>
      <c r="O32"/>
    </row>
    <row r="33" spans="1:15" ht="15.75" thickBot="1" x14ac:dyDescent="0.3">
      <c r="A33" s="46" t="s">
        <v>394</v>
      </c>
      <c r="B33" s="84">
        <v>307.58191835858435</v>
      </c>
      <c r="C33" s="50"/>
      <c r="F33" s="46" t="s">
        <v>394</v>
      </c>
      <c r="G33" s="84">
        <v>298.86000342261417</v>
      </c>
      <c r="H33" s="84"/>
      <c r="I33" s="84"/>
      <c r="J33" s="50"/>
      <c r="L33"/>
      <c r="M33"/>
      <c r="N33"/>
      <c r="O33"/>
    </row>
    <row r="34" spans="1:15" x14ac:dyDescent="0.25">
      <c r="A34" s="32"/>
      <c r="B34" s="85"/>
      <c r="C34" s="86"/>
      <c r="F34" s="32"/>
      <c r="G34" s="85"/>
      <c r="H34" s="85"/>
      <c r="I34" s="85"/>
      <c r="J34" s="85"/>
      <c r="K34" s="85"/>
      <c r="L34" s="85"/>
      <c r="M34" s="85"/>
      <c r="N34" s="86"/>
    </row>
    <row r="35" spans="1:15" x14ac:dyDescent="0.25">
      <c r="A35" s="87" t="s">
        <v>417</v>
      </c>
      <c r="B35" s="85"/>
      <c r="C35" s="86"/>
      <c r="F35" s="87" t="s">
        <v>445</v>
      </c>
      <c r="G35" s="85"/>
      <c r="H35" s="85"/>
      <c r="I35" s="85"/>
      <c r="J35" s="85"/>
      <c r="K35" s="85"/>
      <c r="L35" s="85"/>
      <c r="M35" s="85"/>
      <c r="N35" s="86"/>
    </row>
    <row r="36" spans="1:15" x14ac:dyDescent="0.25">
      <c r="A36" s="87" t="s">
        <v>418</v>
      </c>
      <c r="B36" s="85"/>
      <c r="C36" s="86"/>
      <c r="F36" s="87" t="s">
        <v>418</v>
      </c>
      <c r="G36" s="85"/>
      <c r="H36" s="85"/>
      <c r="I36" s="85"/>
      <c r="J36" s="85"/>
      <c r="K36" s="85"/>
      <c r="L36" s="85"/>
      <c r="M36" s="85"/>
      <c r="N36" s="86"/>
    </row>
    <row r="37" spans="1:15" x14ac:dyDescent="0.25">
      <c r="A37" s="87" t="s">
        <v>419</v>
      </c>
      <c r="B37" s="85"/>
      <c r="C37" s="86"/>
      <c r="F37" s="87" t="s">
        <v>453</v>
      </c>
      <c r="G37" s="85"/>
      <c r="H37" s="85"/>
      <c r="I37" s="85"/>
      <c r="J37" s="85"/>
      <c r="K37" s="85"/>
      <c r="L37" s="85"/>
      <c r="M37" s="85"/>
      <c r="N37" s="86"/>
    </row>
    <row r="38" spans="1:15" x14ac:dyDescent="0.25">
      <c r="A38" s="87" t="s">
        <v>420</v>
      </c>
      <c r="F38" s="87" t="s">
        <v>420</v>
      </c>
    </row>
    <row r="39" spans="1:15" x14ac:dyDescent="0.25">
      <c r="A39" s="87"/>
      <c r="F39" s="87"/>
    </row>
    <row r="40" spans="1:15" x14ac:dyDescent="0.25">
      <c r="A40" s="54" t="s">
        <v>397</v>
      </c>
      <c r="C40" s="88" t="s">
        <v>398</v>
      </c>
      <c r="F40" s="54" t="s">
        <v>397</v>
      </c>
      <c r="N40" s="118" t="s">
        <v>398</v>
      </c>
    </row>
    <row r="41" spans="1:15" x14ac:dyDescent="0.25">
      <c r="A41" s="54" t="s">
        <v>399</v>
      </c>
      <c r="C41" s="88" t="s">
        <v>421</v>
      </c>
      <c r="F41" s="54" t="s">
        <v>399</v>
      </c>
      <c r="N41" s="118" t="s">
        <v>447</v>
      </c>
    </row>
    <row r="42" spans="1:15" x14ac:dyDescent="0.25">
      <c r="A42" s="56" t="s">
        <v>401</v>
      </c>
      <c r="C42" s="88" t="s">
        <v>422</v>
      </c>
      <c r="F42" s="56" t="s">
        <v>448</v>
      </c>
      <c r="N42" s="118" t="s">
        <v>449</v>
      </c>
    </row>
    <row r="44" spans="1:15" x14ac:dyDescent="0.25">
      <c r="A44" s="87" t="s">
        <v>403</v>
      </c>
      <c r="F44" s="87" t="s">
        <v>403</v>
      </c>
    </row>
    <row r="46" spans="1:15" x14ac:dyDescent="0.25">
      <c r="F46" s="135" t="s">
        <v>450</v>
      </c>
      <c r="G46" s="135"/>
      <c r="H46" s="135"/>
      <c r="I46" s="135"/>
      <c r="J46" s="135"/>
      <c r="K46" s="135"/>
      <c r="L46" s="135"/>
      <c r="M46" s="135"/>
      <c r="N46" s="135"/>
    </row>
    <row r="50" spans="1:6" x14ac:dyDescent="0.25">
      <c r="A50" s="89"/>
      <c r="F50" s="89"/>
    </row>
    <row r="51" spans="1:6" ht="15.75" x14ac:dyDescent="0.25">
      <c r="A51" s="90"/>
      <c r="F51" s="90"/>
    </row>
    <row r="52" spans="1:6" ht="15.75" x14ac:dyDescent="0.25">
      <c r="A52" s="90"/>
      <c r="F52" s="90"/>
    </row>
    <row r="53" spans="1:6" ht="15.75" x14ac:dyDescent="0.25">
      <c r="A53" s="90"/>
      <c r="F53" s="90"/>
    </row>
    <row r="54" spans="1:6" ht="15.75" x14ac:dyDescent="0.25">
      <c r="A54" s="90"/>
      <c r="F54" s="90"/>
    </row>
    <row r="55" spans="1:6" ht="15.75" x14ac:dyDescent="0.25">
      <c r="A55" s="90"/>
      <c r="F55" s="90"/>
    </row>
    <row r="56" spans="1:6" ht="15.75" x14ac:dyDescent="0.25">
      <c r="A56" s="90"/>
      <c r="F56" s="90"/>
    </row>
    <row r="57" spans="1:6" ht="15.75" x14ac:dyDescent="0.25">
      <c r="A57" s="90"/>
      <c r="F57" s="90"/>
    </row>
    <row r="58" spans="1:6" ht="15.75" x14ac:dyDescent="0.25">
      <c r="A58" s="90"/>
      <c r="F58" s="90"/>
    </row>
    <row r="59" spans="1:6" ht="15.75" x14ac:dyDescent="0.25">
      <c r="A59" s="90"/>
      <c r="F59" s="90"/>
    </row>
    <row r="60" spans="1:6" ht="15.75" x14ac:dyDescent="0.25">
      <c r="A60" s="90"/>
      <c r="F60" s="90"/>
    </row>
    <row r="61" spans="1:6" ht="15.75" x14ac:dyDescent="0.25">
      <c r="A61" s="90"/>
      <c r="F61" s="90"/>
    </row>
    <row r="62" spans="1:6" ht="15.75" x14ac:dyDescent="0.25">
      <c r="A62" s="90"/>
      <c r="F62" s="90"/>
    </row>
    <row r="63" spans="1:6" ht="15.75" x14ac:dyDescent="0.25">
      <c r="A63" s="90"/>
      <c r="F63" s="90"/>
    </row>
    <row r="64" spans="1:6" ht="15.75" x14ac:dyDescent="0.25">
      <c r="A64" s="90"/>
      <c r="F64" s="90"/>
    </row>
    <row r="65" spans="1:6" ht="15.75" x14ac:dyDescent="0.25">
      <c r="A65" s="90"/>
      <c r="F65" s="90"/>
    </row>
    <row r="66" spans="1:6" x14ac:dyDescent="0.25">
      <c r="A66" s="89"/>
      <c r="F66" s="89"/>
    </row>
    <row r="67" spans="1:6" x14ac:dyDescent="0.25">
      <c r="A67" s="89"/>
      <c r="F67" s="89"/>
    </row>
    <row r="68" spans="1:6" x14ac:dyDescent="0.25">
      <c r="A68" s="89"/>
      <c r="F68" s="89"/>
    </row>
    <row r="69" spans="1:6" x14ac:dyDescent="0.25">
      <c r="A69" s="89"/>
      <c r="F69" s="89"/>
    </row>
    <row r="70" spans="1:6" x14ac:dyDescent="0.25">
      <c r="A70" s="89"/>
      <c r="F70" s="89"/>
    </row>
    <row r="71" spans="1:6" x14ac:dyDescent="0.25">
      <c r="A71" s="89"/>
      <c r="F71" s="89"/>
    </row>
    <row r="72" spans="1:6" x14ac:dyDescent="0.25">
      <c r="A72" s="89"/>
      <c r="F72" s="89"/>
    </row>
    <row r="73" spans="1:6" x14ac:dyDescent="0.25">
      <c r="A73" s="89"/>
      <c r="F73" s="89"/>
    </row>
  </sheetData>
  <mergeCells count="1">
    <mergeCell ref="F46:N46"/>
  </mergeCells>
  <hyperlinks>
    <hyperlink ref="A2" r:id="rId1"/>
    <hyperlink ref="A42" r:id="rId2"/>
    <hyperlink ref="F2" r:id="rId3"/>
    <hyperlink ref="F42" r:id="rId4" display="Notes &amp; definitions"/>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72"/>
  <sheetViews>
    <sheetView topLeftCell="A10" workbookViewId="0">
      <selection activeCell="G32" sqref="G32"/>
    </sheetView>
  </sheetViews>
  <sheetFormatPr defaultRowHeight="15" x14ac:dyDescent="0.25"/>
  <cols>
    <col min="1" max="1" width="40.85546875" style="76" customWidth="1"/>
    <col min="2" max="2" width="16.42578125" style="76" customWidth="1"/>
    <col min="3" max="3" width="14.85546875" style="76" customWidth="1"/>
    <col min="6" max="6" width="42.7109375" style="76" customWidth="1"/>
    <col min="7" max="14" width="12.7109375" style="76" customWidth="1"/>
    <col min="15" max="15" width="9.140625" style="76"/>
  </cols>
  <sheetData>
    <row r="1" spans="1:15" ht="15.75" x14ac:dyDescent="0.25">
      <c r="A1" s="72" t="s">
        <v>359</v>
      </c>
      <c r="B1" s="73"/>
      <c r="C1" s="73"/>
      <c r="F1" s="72" t="s">
        <v>359</v>
      </c>
      <c r="G1" s="73"/>
      <c r="H1" s="73"/>
      <c r="I1" s="73"/>
      <c r="J1" s="73"/>
      <c r="K1" s="73"/>
      <c r="L1" s="73"/>
      <c r="M1" s="73"/>
      <c r="N1" s="73"/>
      <c r="O1" s="73"/>
    </row>
    <row r="2" spans="1:15" ht="15.75" x14ac:dyDescent="0.25">
      <c r="A2" s="74" t="s">
        <v>412</v>
      </c>
      <c r="B2" s="73"/>
      <c r="C2" s="73"/>
      <c r="F2" s="110" t="s">
        <v>412</v>
      </c>
      <c r="G2" s="21"/>
      <c r="H2" s="21"/>
      <c r="I2" s="21"/>
      <c r="J2" s="21"/>
      <c r="K2" s="21"/>
      <c r="L2" s="21"/>
      <c r="M2" s="21"/>
      <c r="N2" s="21"/>
      <c r="O2" s="21"/>
    </row>
    <row r="3" spans="1:15" ht="15.75" x14ac:dyDescent="0.25">
      <c r="A3" s="72"/>
      <c r="B3" s="73"/>
      <c r="C3" s="73"/>
      <c r="F3" s="111"/>
      <c r="G3" s="21"/>
      <c r="H3" s="21"/>
      <c r="I3" s="21"/>
      <c r="J3" s="21"/>
      <c r="K3" s="21"/>
      <c r="L3" s="21"/>
      <c r="M3" s="21"/>
      <c r="N3" s="21"/>
      <c r="O3" s="21"/>
    </row>
    <row r="4" spans="1:15" ht="15.75" x14ac:dyDescent="0.25">
      <c r="A4" s="75" t="s">
        <v>423</v>
      </c>
      <c r="B4" s="73"/>
      <c r="C4" s="73"/>
      <c r="F4" s="75" t="s">
        <v>423</v>
      </c>
      <c r="G4" s="73"/>
      <c r="H4" s="73"/>
      <c r="I4" s="73"/>
      <c r="J4" s="73"/>
      <c r="K4" s="73"/>
      <c r="L4" s="73"/>
      <c r="M4" s="73"/>
      <c r="N4" s="73"/>
      <c r="O4" s="73"/>
    </row>
    <row r="5" spans="1:15" ht="18.75" x14ac:dyDescent="0.25">
      <c r="A5" s="75" t="s">
        <v>424</v>
      </c>
      <c r="B5" s="73"/>
      <c r="C5" s="73"/>
      <c r="F5" s="75" t="s">
        <v>455</v>
      </c>
      <c r="G5" s="73"/>
      <c r="H5" s="73"/>
      <c r="I5" s="73"/>
      <c r="J5" s="73"/>
      <c r="K5" s="73"/>
      <c r="L5" s="73"/>
      <c r="M5" s="73"/>
      <c r="N5" s="73"/>
      <c r="O5" s="73"/>
    </row>
    <row r="6" spans="1:15" x14ac:dyDescent="0.25">
      <c r="A6" s="33"/>
      <c r="F6" s="33"/>
      <c r="G6" s="37"/>
      <c r="H6" s="37"/>
      <c r="I6" s="37"/>
      <c r="J6" s="37"/>
      <c r="K6" s="37"/>
      <c r="L6" s="37"/>
      <c r="M6" s="37"/>
      <c r="N6" s="37"/>
      <c r="O6" s="37"/>
    </row>
    <row r="7" spans="1:15" ht="15.75" thickBot="1" x14ac:dyDescent="0.3">
      <c r="A7" s="77"/>
      <c r="B7" s="77"/>
      <c r="C7" s="78"/>
      <c r="F7" s="48"/>
      <c r="G7" s="48"/>
      <c r="H7" s="48"/>
      <c r="I7" s="48"/>
      <c r="J7" s="48"/>
      <c r="K7" s="48"/>
      <c r="L7" s="48"/>
      <c r="M7" s="48"/>
      <c r="N7" s="78" t="s">
        <v>456</v>
      </c>
      <c r="O7" s="37"/>
    </row>
    <row r="8" spans="1:15" ht="39" customHeight="1" x14ac:dyDescent="0.25">
      <c r="A8" s="32"/>
      <c r="B8" s="92" t="s">
        <v>425</v>
      </c>
      <c r="C8" s="79"/>
      <c r="F8" s="32"/>
      <c r="G8" s="123" t="s">
        <v>425</v>
      </c>
      <c r="H8" s="121"/>
      <c r="I8" s="121"/>
      <c r="J8" s="121"/>
      <c r="K8" s="121"/>
      <c r="L8" s="121"/>
      <c r="M8" s="121"/>
      <c r="N8" s="79"/>
      <c r="O8" s="115"/>
    </row>
    <row r="9" spans="1:15" x14ac:dyDescent="0.25">
      <c r="A9" s="39"/>
      <c r="B9" s="59" t="s">
        <v>416</v>
      </c>
      <c r="C9" s="60"/>
      <c r="F9" s="39"/>
      <c r="G9" s="59" t="s">
        <v>407</v>
      </c>
      <c r="H9" s="59"/>
      <c r="I9" s="59"/>
      <c r="J9" s="60"/>
      <c r="K9" s="115"/>
      <c r="L9"/>
      <c r="M9"/>
      <c r="N9"/>
      <c r="O9"/>
    </row>
    <row r="10" spans="1:15" x14ac:dyDescent="0.25">
      <c r="A10" s="43" t="s">
        <v>371</v>
      </c>
      <c r="B10" s="80"/>
      <c r="C10" s="65"/>
      <c r="F10" s="43" t="s">
        <v>371</v>
      </c>
      <c r="G10" s="80"/>
      <c r="H10" s="80"/>
      <c r="I10" s="80"/>
      <c r="J10" s="65"/>
      <c r="K10" s="115"/>
      <c r="L10"/>
      <c r="M10"/>
      <c r="N10"/>
      <c r="O10"/>
    </row>
    <row r="11" spans="1:15" x14ac:dyDescent="0.25">
      <c r="A11" s="33" t="s">
        <v>372</v>
      </c>
      <c r="B11" s="64">
        <v>73.63886502414087</v>
      </c>
      <c r="C11" s="38"/>
      <c r="F11" s="33" t="s">
        <v>372</v>
      </c>
      <c r="G11" s="64">
        <v>77.242584909181318</v>
      </c>
      <c r="H11" s="64"/>
      <c r="I11" s="64"/>
      <c r="J11" s="38"/>
      <c r="K11" s="37"/>
      <c r="L11"/>
      <c r="M11"/>
      <c r="N11"/>
      <c r="O11"/>
    </row>
    <row r="12" spans="1:15" x14ac:dyDescent="0.25">
      <c r="A12" s="33" t="s">
        <v>373</v>
      </c>
      <c r="B12" s="64">
        <v>68.160651024872166</v>
      </c>
      <c r="C12" s="38"/>
      <c r="F12" s="33" t="s">
        <v>373</v>
      </c>
      <c r="G12" s="64">
        <v>67.867093870041998</v>
      </c>
      <c r="H12" s="64"/>
      <c r="I12" s="64"/>
      <c r="J12" s="38"/>
      <c r="K12" s="37"/>
      <c r="L12"/>
      <c r="M12"/>
      <c r="N12"/>
      <c r="O12"/>
    </row>
    <row r="13" spans="1:15" x14ac:dyDescent="0.25">
      <c r="A13" s="33" t="s">
        <v>374</v>
      </c>
      <c r="B13" s="64">
        <v>64.432459667149701</v>
      </c>
      <c r="C13" s="38"/>
      <c r="F13" s="33" t="s">
        <v>374</v>
      </c>
      <c r="G13" s="64">
        <v>59.726625150438586</v>
      </c>
      <c r="H13" s="64"/>
      <c r="I13" s="64"/>
      <c r="J13" s="38"/>
      <c r="K13" s="37"/>
      <c r="L13"/>
      <c r="M13"/>
      <c r="N13"/>
      <c r="O13"/>
    </row>
    <row r="14" spans="1:15" x14ac:dyDescent="0.25">
      <c r="A14" s="33" t="s">
        <v>375</v>
      </c>
      <c r="B14" s="64">
        <v>45.447437605872388</v>
      </c>
      <c r="C14" s="38"/>
      <c r="F14" s="33" t="s">
        <v>375</v>
      </c>
      <c r="G14" s="64">
        <v>47.857328882231393</v>
      </c>
      <c r="H14" s="64"/>
      <c r="I14" s="64"/>
      <c r="J14" s="38"/>
      <c r="K14" s="37"/>
      <c r="L14"/>
      <c r="M14"/>
      <c r="N14"/>
      <c r="O14"/>
    </row>
    <row r="15" spans="1:15" x14ac:dyDescent="0.25">
      <c r="A15" s="33" t="s">
        <v>376</v>
      </c>
      <c r="B15" s="64">
        <v>60.349189540651892</v>
      </c>
      <c r="C15" s="38"/>
      <c r="F15" s="33" t="s">
        <v>376</v>
      </c>
      <c r="G15" s="64">
        <v>60.228879746669001</v>
      </c>
      <c r="H15" s="64"/>
      <c r="I15" s="64"/>
      <c r="J15" s="38"/>
      <c r="K15" s="37"/>
      <c r="L15"/>
      <c r="M15"/>
      <c r="N15"/>
      <c r="O15"/>
    </row>
    <row r="16" spans="1:15" x14ac:dyDescent="0.25">
      <c r="A16" s="33" t="s">
        <v>377</v>
      </c>
      <c r="B16" s="64">
        <v>29.638939305699065</v>
      </c>
      <c r="C16" s="38"/>
      <c r="F16" s="33" t="s">
        <v>377</v>
      </c>
      <c r="G16" s="64">
        <v>34.037969303568509</v>
      </c>
      <c r="H16" s="64"/>
      <c r="I16" s="64"/>
      <c r="J16" s="38"/>
      <c r="K16" s="37"/>
      <c r="L16"/>
      <c r="M16"/>
      <c r="N16"/>
      <c r="O16"/>
    </row>
    <row r="17" spans="1:15" x14ac:dyDescent="0.25">
      <c r="A17" s="33" t="s">
        <v>378</v>
      </c>
      <c r="B17" s="64">
        <v>151.59408785812383</v>
      </c>
      <c r="C17" s="38"/>
      <c r="F17" s="33" t="s">
        <v>378</v>
      </c>
      <c r="G17" s="64">
        <v>124.96359872193047</v>
      </c>
      <c r="H17" s="64"/>
      <c r="I17" s="64"/>
      <c r="J17" s="38"/>
      <c r="K17" s="37"/>
      <c r="L17"/>
      <c r="M17"/>
      <c r="N17"/>
      <c r="O17"/>
    </row>
    <row r="18" spans="1:15" x14ac:dyDescent="0.25">
      <c r="A18" s="33" t="s">
        <v>379</v>
      </c>
      <c r="B18" s="64">
        <v>42.273808431102019</v>
      </c>
      <c r="C18" s="38"/>
      <c r="F18" s="33" t="s">
        <v>379</v>
      </c>
      <c r="G18" s="64">
        <v>33.706944448615751</v>
      </c>
      <c r="H18" s="64"/>
      <c r="I18" s="64"/>
      <c r="J18" s="38"/>
      <c r="K18" s="37"/>
      <c r="L18"/>
      <c r="M18"/>
      <c r="N18"/>
      <c r="O18"/>
    </row>
    <row r="19" spans="1:15" x14ac:dyDescent="0.25">
      <c r="A19" s="33" t="s">
        <v>380</v>
      </c>
      <c r="B19" s="64">
        <v>43.705223197230531</v>
      </c>
      <c r="C19" s="38"/>
      <c r="F19" s="33" t="s">
        <v>380</v>
      </c>
      <c r="G19" s="64">
        <v>34.903131673233723</v>
      </c>
      <c r="H19" s="64"/>
      <c r="I19" s="64"/>
      <c r="J19" s="38"/>
      <c r="K19" s="37"/>
      <c r="L19"/>
      <c r="M19"/>
      <c r="N19"/>
      <c r="O19"/>
    </row>
    <row r="20" spans="1:15" x14ac:dyDescent="0.25">
      <c r="A20" s="33" t="s">
        <v>381</v>
      </c>
      <c r="B20" s="64">
        <v>66.813582841873242</v>
      </c>
      <c r="C20" s="38"/>
      <c r="F20" s="33" t="s">
        <v>381</v>
      </c>
      <c r="G20" s="64">
        <v>61.283961002746565</v>
      </c>
      <c r="H20" s="64"/>
      <c r="I20" s="64"/>
      <c r="J20" s="38"/>
      <c r="K20" s="37"/>
      <c r="L20"/>
      <c r="M20"/>
      <c r="N20"/>
      <c r="O20"/>
    </row>
    <row r="21" spans="1:15" x14ac:dyDescent="0.25">
      <c r="A21" s="33" t="s">
        <v>382</v>
      </c>
      <c r="B21" s="64">
        <v>42.15629302745095</v>
      </c>
      <c r="C21" s="38"/>
      <c r="F21" s="33" t="s">
        <v>382</v>
      </c>
      <c r="G21" s="64">
        <v>41.843999079477484</v>
      </c>
      <c r="H21" s="64"/>
      <c r="I21" s="64"/>
      <c r="J21" s="38"/>
      <c r="K21" s="37"/>
      <c r="L21"/>
      <c r="M21"/>
      <c r="N21"/>
      <c r="O21"/>
    </row>
    <row r="22" spans="1:15" x14ac:dyDescent="0.25">
      <c r="A22" s="33" t="s">
        <v>383</v>
      </c>
      <c r="B22" s="64">
        <v>86.589535890086523</v>
      </c>
      <c r="C22" s="38"/>
      <c r="F22" s="33" t="s">
        <v>383</v>
      </c>
      <c r="G22" s="64">
        <v>80.721437497461153</v>
      </c>
      <c r="H22" s="64"/>
      <c r="I22" s="64"/>
      <c r="J22" s="38"/>
      <c r="K22" s="37"/>
      <c r="L22"/>
      <c r="M22"/>
      <c r="N22"/>
      <c r="O22"/>
    </row>
    <row r="23" spans="1:15" x14ac:dyDescent="0.25">
      <c r="A23" s="32" t="s">
        <v>408</v>
      </c>
      <c r="B23" s="64">
        <v>54.810894662761861</v>
      </c>
      <c r="C23" s="38"/>
      <c r="F23" s="32" t="s">
        <v>408</v>
      </c>
      <c r="G23" s="64">
        <v>52.247180442559852</v>
      </c>
      <c r="H23" s="64"/>
      <c r="I23" s="64"/>
      <c r="J23" s="38"/>
      <c r="K23" s="37"/>
      <c r="L23"/>
      <c r="M23"/>
      <c r="N23"/>
      <c r="O23"/>
    </row>
    <row r="24" spans="1:15" x14ac:dyDescent="0.25">
      <c r="A24" s="39" t="s">
        <v>385</v>
      </c>
      <c r="B24" s="81">
        <v>67.292664463595671</v>
      </c>
      <c r="C24" s="42"/>
      <c r="F24" s="39" t="s">
        <v>385</v>
      </c>
      <c r="G24" s="81">
        <v>61.978265374278031</v>
      </c>
      <c r="H24" s="81"/>
      <c r="I24" s="81"/>
      <c r="J24" s="42"/>
      <c r="K24" s="37"/>
      <c r="L24"/>
      <c r="M24"/>
      <c r="N24"/>
      <c r="O24"/>
    </row>
    <row r="25" spans="1:15" x14ac:dyDescent="0.25">
      <c r="A25" s="82" t="s">
        <v>386</v>
      </c>
      <c r="B25" s="64"/>
      <c r="C25" s="83"/>
      <c r="F25" s="82" t="s">
        <v>386</v>
      </c>
      <c r="G25" s="64"/>
      <c r="H25" s="64"/>
      <c r="I25" s="64"/>
      <c r="J25" s="83"/>
      <c r="K25" s="37"/>
      <c r="L25"/>
      <c r="M25"/>
      <c r="N25"/>
      <c r="O25"/>
    </row>
    <row r="26" spans="1:15" x14ac:dyDescent="0.25">
      <c r="A26" s="44" t="s">
        <v>387</v>
      </c>
      <c r="B26" s="64">
        <v>151.59408785812383</v>
      </c>
      <c r="C26" s="38"/>
      <c r="F26" s="44" t="s">
        <v>387</v>
      </c>
      <c r="G26" s="64">
        <v>124.96359872193047</v>
      </c>
      <c r="H26" s="64"/>
      <c r="I26" s="64"/>
      <c r="J26" s="38"/>
      <c r="L26"/>
      <c r="M26"/>
      <c r="N26"/>
      <c r="O26"/>
    </row>
    <row r="27" spans="1:15" x14ac:dyDescent="0.25">
      <c r="A27" s="44" t="s">
        <v>388</v>
      </c>
      <c r="B27" s="64">
        <v>89.76010325321738</v>
      </c>
      <c r="C27" s="38"/>
      <c r="F27" s="44" t="s">
        <v>388</v>
      </c>
      <c r="G27" s="64">
        <v>93.61110162178413</v>
      </c>
      <c r="H27" s="64"/>
      <c r="I27" s="64"/>
      <c r="J27" s="38"/>
      <c r="L27"/>
      <c r="M27"/>
      <c r="N27"/>
      <c r="O27"/>
    </row>
    <row r="28" spans="1:15" x14ac:dyDescent="0.25">
      <c r="A28" s="44" t="s">
        <v>389</v>
      </c>
      <c r="B28" s="64">
        <v>69.763660231043445</v>
      </c>
      <c r="C28" s="38"/>
      <c r="F28" s="44" t="s">
        <v>389</v>
      </c>
      <c r="G28" s="64">
        <v>59.806107712973983</v>
      </c>
      <c r="H28" s="64"/>
      <c r="I28" s="64"/>
      <c r="J28" s="38"/>
      <c r="L28"/>
      <c r="M28"/>
      <c r="N28"/>
      <c r="O28"/>
    </row>
    <row r="29" spans="1:15" x14ac:dyDescent="0.25">
      <c r="A29" s="44" t="s">
        <v>390</v>
      </c>
      <c r="B29" s="64">
        <v>49.46718483065807</v>
      </c>
      <c r="C29" s="38"/>
      <c r="F29" s="44" t="s">
        <v>390</v>
      </c>
      <c r="G29" s="64">
        <v>45.683026172115852</v>
      </c>
      <c r="H29" s="64"/>
      <c r="I29" s="64"/>
      <c r="J29" s="38"/>
      <c r="L29"/>
      <c r="M29"/>
      <c r="N29"/>
      <c r="O29"/>
    </row>
    <row r="30" spans="1:15" x14ac:dyDescent="0.25">
      <c r="A30" s="44" t="s">
        <v>409</v>
      </c>
      <c r="B30" s="64">
        <v>43.005068555611011</v>
      </c>
      <c r="C30" s="38"/>
      <c r="F30" s="44" t="s">
        <v>391</v>
      </c>
      <c r="G30" s="64">
        <v>35.063365565966443</v>
      </c>
      <c r="H30" s="64"/>
      <c r="I30" s="64"/>
      <c r="J30" s="38"/>
      <c r="L30"/>
      <c r="M30"/>
      <c r="N30"/>
      <c r="O30"/>
    </row>
    <row r="31" spans="1:15" x14ac:dyDescent="0.25">
      <c r="A31" s="44" t="s">
        <v>392</v>
      </c>
      <c r="B31" s="64">
        <v>36.42914723057018</v>
      </c>
      <c r="C31" s="38"/>
      <c r="F31" s="44" t="s">
        <v>392</v>
      </c>
      <c r="G31" s="64">
        <v>34.937700159659514</v>
      </c>
      <c r="H31" s="64"/>
      <c r="I31" s="64"/>
      <c r="J31" s="38"/>
      <c r="L31"/>
      <c r="M31"/>
      <c r="N31"/>
      <c r="O31"/>
    </row>
    <row r="32" spans="1:15" x14ac:dyDescent="0.25">
      <c r="A32" s="44" t="s">
        <v>393</v>
      </c>
      <c r="B32" s="64">
        <v>27.226122157554251</v>
      </c>
      <c r="C32" s="38"/>
      <c r="F32" s="44" t="s">
        <v>393</v>
      </c>
      <c r="G32" s="64">
        <v>27.533643340623012</v>
      </c>
      <c r="H32" s="64"/>
      <c r="I32" s="64"/>
      <c r="J32" s="38"/>
      <c r="L32"/>
      <c r="M32"/>
      <c r="N32"/>
      <c r="O32"/>
    </row>
    <row r="33" spans="1:15" ht="15.75" thickBot="1" x14ac:dyDescent="0.3">
      <c r="A33" s="46" t="s">
        <v>394</v>
      </c>
      <c r="B33" s="84">
        <v>67.292677789363935</v>
      </c>
      <c r="C33" s="50"/>
      <c r="F33" s="46" t="s">
        <v>394</v>
      </c>
      <c r="G33" s="84">
        <v>61.978265374277953</v>
      </c>
      <c r="H33" s="84"/>
      <c r="I33" s="84"/>
      <c r="J33" s="50"/>
      <c r="L33"/>
      <c r="M33"/>
      <c r="N33"/>
      <c r="O33"/>
    </row>
    <row r="34" spans="1:15" x14ac:dyDescent="0.25">
      <c r="A34" s="32"/>
      <c r="B34" s="85"/>
      <c r="C34" s="86"/>
      <c r="F34" s="32"/>
      <c r="G34" s="85"/>
      <c r="H34" s="85"/>
      <c r="I34" s="85"/>
      <c r="J34" s="85"/>
      <c r="K34" s="85"/>
      <c r="L34" s="85"/>
      <c r="M34" s="85"/>
      <c r="N34" s="86"/>
    </row>
    <row r="35" spans="1:15" x14ac:dyDescent="0.25">
      <c r="A35" s="87" t="s">
        <v>417</v>
      </c>
      <c r="B35" s="85"/>
      <c r="C35" s="86"/>
      <c r="F35" s="87" t="s">
        <v>445</v>
      </c>
      <c r="G35" s="85"/>
      <c r="H35" s="85"/>
      <c r="I35" s="85"/>
      <c r="J35" s="85"/>
      <c r="K35" s="85"/>
      <c r="L35" s="85"/>
      <c r="M35" s="85"/>
      <c r="N35" s="86"/>
    </row>
    <row r="36" spans="1:15" x14ac:dyDescent="0.25">
      <c r="A36" s="87" t="s">
        <v>418</v>
      </c>
      <c r="B36" s="85"/>
      <c r="C36" s="86"/>
      <c r="F36" s="87" t="s">
        <v>418</v>
      </c>
      <c r="G36" s="85"/>
      <c r="H36" s="85"/>
      <c r="I36" s="85"/>
      <c r="J36" s="85"/>
      <c r="K36" s="85"/>
      <c r="L36" s="85"/>
      <c r="M36" s="85"/>
      <c r="N36" s="86"/>
    </row>
    <row r="37" spans="1:15" x14ac:dyDescent="0.25">
      <c r="A37" s="87" t="s">
        <v>419</v>
      </c>
      <c r="B37" s="85"/>
      <c r="C37" s="86"/>
      <c r="F37" s="87" t="s">
        <v>453</v>
      </c>
      <c r="G37" s="85"/>
      <c r="H37" s="85"/>
      <c r="I37" s="85"/>
      <c r="J37" s="85"/>
      <c r="K37" s="85"/>
      <c r="L37" s="85"/>
      <c r="M37" s="85"/>
      <c r="N37" s="86"/>
    </row>
    <row r="38" spans="1:15" x14ac:dyDescent="0.25">
      <c r="A38" s="87"/>
      <c r="F38" s="87"/>
    </row>
    <row r="39" spans="1:15" x14ac:dyDescent="0.25">
      <c r="A39" s="54" t="s">
        <v>397</v>
      </c>
      <c r="C39" s="88" t="s">
        <v>398</v>
      </c>
      <c r="F39" s="54" t="s">
        <v>397</v>
      </c>
      <c r="N39" s="118" t="s">
        <v>398</v>
      </c>
    </row>
    <row r="40" spans="1:15" x14ac:dyDescent="0.25">
      <c r="A40" s="54" t="s">
        <v>399</v>
      </c>
      <c r="C40" s="88" t="s">
        <v>421</v>
      </c>
      <c r="F40" s="54" t="s">
        <v>399</v>
      </c>
      <c r="N40" s="118" t="s">
        <v>447</v>
      </c>
    </row>
    <row r="41" spans="1:15" x14ac:dyDescent="0.25">
      <c r="A41" s="56" t="s">
        <v>401</v>
      </c>
      <c r="C41" s="88" t="s">
        <v>422</v>
      </c>
      <c r="F41" s="56" t="s">
        <v>448</v>
      </c>
      <c r="N41" s="118" t="s">
        <v>449</v>
      </c>
    </row>
    <row r="43" spans="1:15" x14ac:dyDescent="0.25">
      <c r="A43" s="87" t="s">
        <v>403</v>
      </c>
      <c r="F43" s="87" t="s">
        <v>403</v>
      </c>
    </row>
    <row r="45" spans="1:15" x14ac:dyDescent="0.25">
      <c r="F45" s="135" t="s">
        <v>450</v>
      </c>
      <c r="G45" s="135"/>
      <c r="H45" s="135"/>
      <c r="I45" s="135"/>
      <c r="J45" s="135"/>
      <c r="K45" s="135"/>
      <c r="L45" s="135"/>
      <c r="M45" s="135"/>
      <c r="N45" s="135"/>
      <c r="O45" s="119"/>
    </row>
    <row r="49" spans="1:6" x14ac:dyDescent="0.25">
      <c r="A49" s="89"/>
      <c r="F49" s="89"/>
    </row>
    <row r="50" spans="1:6" ht="15.75" x14ac:dyDescent="0.25">
      <c r="A50" s="90"/>
      <c r="F50" s="90"/>
    </row>
    <row r="51" spans="1:6" ht="15.75" x14ac:dyDescent="0.25">
      <c r="A51" s="90"/>
      <c r="F51" s="90"/>
    </row>
    <row r="52" spans="1:6" ht="15.75" x14ac:dyDescent="0.25">
      <c r="A52" s="90"/>
      <c r="F52" s="90"/>
    </row>
    <row r="53" spans="1:6" ht="15.75" x14ac:dyDescent="0.25">
      <c r="A53" s="90"/>
      <c r="F53" s="90"/>
    </row>
    <row r="54" spans="1:6" ht="15.75" x14ac:dyDescent="0.25">
      <c r="A54" s="90"/>
      <c r="F54" s="90"/>
    </row>
    <row r="55" spans="1:6" ht="15.75" x14ac:dyDescent="0.25">
      <c r="A55" s="90"/>
      <c r="F55" s="90"/>
    </row>
    <row r="56" spans="1:6" ht="15.75" x14ac:dyDescent="0.25">
      <c r="A56" s="90"/>
      <c r="F56" s="90"/>
    </row>
    <row r="57" spans="1:6" ht="15.75" x14ac:dyDescent="0.25">
      <c r="A57" s="90"/>
      <c r="F57" s="90"/>
    </row>
    <row r="58" spans="1:6" ht="15.75" x14ac:dyDescent="0.25">
      <c r="A58" s="90"/>
      <c r="F58" s="90"/>
    </row>
    <row r="59" spans="1:6" ht="15.75" x14ac:dyDescent="0.25">
      <c r="A59" s="90"/>
      <c r="F59" s="90"/>
    </row>
    <row r="60" spans="1:6" ht="15.75" x14ac:dyDescent="0.25">
      <c r="A60" s="90"/>
      <c r="F60" s="90"/>
    </row>
    <row r="61" spans="1:6" ht="15.75" x14ac:dyDescent="0.25">
      <c r="A61" s="90"/>
      <c r="F61" s="90"/>
    </row>
    <row r="62" spans="1:6" ht="15.75" x14ac:dyDescent="0.25">
      <c r="A62" s="90"/>
      <c r="F62" s="90"/>
    </row>
    <row r="63" spans="1:6" ht="15.75" x14ac:dyDescent="0.25">
      <c r="A63" s="90"/>
      <c r="F63" s="90"/>
    </row>
    <row r="64" spans="1:6" ht="15.75" x14ac:dyDescent="0.25">
      <c r="A64" s="90"/>
      <c r="F64" s="90"/>
    </row>
    <row r="65" spans="1:6" x14ac:dyDescent="0.25">
      <c r="A65" s="89"/>
      <c r="F65" s="89"/>
    </row>
    <row r="66" spans="1:6" x14ac:dyDescent="0.25">
      <c r="A66" s="89"/>
      <c r="F66" s="89"/>
    </row>
    <row r="67" spans="1:6" x14ac:dyDescent="0.25">
      <c r="A67" s="89"/>
      <c r="F67" s="89"/>
    </row>
    <row r="68" spans="1:6" x14ac:dyDescent="0.25">
      <c r="A68" s="89"/>
      <c r="F68" s="89"/>
    </row>
    <row r="69" spans="1:6" x14ac:dyDescent="0.25">
      <c r="A69" s="89"/>
      <c r="F69" s="89"/>
    </row>
    <row r="70" spans="1:6" x14ac:dyDescent="0.25">
      <c r="A70" s="89"/>
      <c r="F70" s="89"/>
    </row>
    <row r="71" spans="1:6" x14ac:dyDescent="0.25">
      <c r="A71" s="89"/>
      <c r="F71" s="89"/>
    </row>
    <row r="72" spans="1:6" x14ac:dyDescent="0.25">
      <c r="A72" s="89"/>
      <c r="F72" s="89"/>
    </row>
  </sheetData>
  <mergeCells count="1">
    <mergeCell ref="F45:N45"/>
  </mergeCells>
  <hyperlinks>
    <hyperlink ref="A2" r:id="rId1"/>
    <hyperlink ref="A41" r:id="rId2"/>
    <hyperlink ref="F2" r:id="rId3"/>
    <hyperlink ref="F41" r:id="rId4" display="Notes &amp; definitions"/>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166"/>
  <sheetViews>
    <sheetView tabSelected="1" zoomScale="85" zoomScaleNormal="85" workbookViewId="0">
      <selection activeCell="B3" sqref="B3"/>
    </sheetView>
  </sheetViews>
  <sheetFormatPr defaultRowHeight="19.5" customHeight="1" x14ac:dyDescent="0.25"/>
  <cols>
    <col min="1" max="2" width="65" style="96" customWidth="1"/>
    <col min="3" max="4" width="4.5703125" style="96" customWidth="1"/>
    <col min="5" max="5" width="5" style="96" customWidth="1"/>
    <col min="6" max="16384" width="9.140625" style="96"/>
  </cols>
  <sheetData>
    <row r="1" spans="1:13" s="100" customFormat="1" ht="19.5" customHeight="1" x14ac:dyDescent="0.25">
      <c r="A1" s="136" t="s">
        <v>475</v>
      </c>
      <c r="B1" s="136"/>
      <c r="C1" s="136"/>
      <c r="D1" s="136"/>
    </row>
    <row r="2" spans="1:13" s="100" customFormat="1" ht="19.5" customHeight="1" thickBot="1" x14ac:dyDescent="0.3"/>
    <row r="3" spans="1:13" s="100" customFormat="1" ht="19.5" customHeight="1" thickBot="1" x14ac:dyDescent="0.3">
      <c r="A3" s="100" t="s">
        <v>439</v>
      </c>
      <c r="B3" s="109" t="s">
        <v>372</v>
      </c>
    </row>
    <row r="4" spans="1:13" s="100" customFormat="1" ht="19.5" hidden="1" customHeight="1" x14ac:dyDescent="0.25">
      <c r="A4" s="101" t="s">
        <v>436</v>
      </c>
    </row>
    <row r="5" spans="1:13" s="100" customFormat="1" ht="19.5" hidden="1" customHeight="1" x14ac:dyDescent="0.25">
      <c r="A5" s="102" t="s">
        <v>426</v>
      </c>
    </row>
    <row r="6" spans="1:13" ht="19.5" hidden="1" customHeight="1" x14ac:dyDescent="0.25">
      <c r="A6" s="97" t="s">
        <v>372</v>
      </c>
      <c r="B6" s="96">
        <f>VLOOKUP(A6,Sheet1!A$4:B$366,2,FALSE)</f>
        <v>101.3440706288992</v>
      </c>
    </row>
    <row r="7" spans="1:13" ht="19.5" hidden="1" customHeight="1" x14ac:dyDescent="0.25">
      <c r="A7" s="97" t="s">
        <v>373</v>
      </c>
      <c r="B7" s="96">
        <f>VLOOKUP(A7,Sheet1!A$4:B$366,2,FALSE)</f>
        <v>176.65940510827085</v>
      </c>
    </row>
    <row r="8" spans="1:13" ht="19.5" hidden="1" customHeight="1" x14ac:dyDescent="0.25">
      <c r="A8" s="97" t="s">
        <v>374</v>
      </c>
      <c r="B8" s="96">
        <f>VLOOKUP(A8,Sheet1!A$4:B$366,2,FALSE)</f>
        <v>123.38948119143944</v>
      </c>
    </row>
    <row r="9" spans="1:13" ht="19.5" hidden="1" customHeight="1" x14ac:dyDescent="0.25">
      <c r="A9" s="97" t="s">
        <v>375</v>
      </c>
      <c r="B9" s="96">
        <f>VLOOKUP(A9,Sheet1!A$4:B$366,2,FALSE)</f>
        <v>95.577975393219674</v>
      </c>
    </row>
    <row r="10" spans="1:13" ht="19.5" hidden="1" customHeight="1" x14ac:dyDescent="0.25">
      <c r="A10" s="97" t="s">
        <v>376</v>
      </c>
      <c r="B10" s="96">
        <f>VLOOKUP(A10,Sheet1!A$4:B$366,2,FALSE)</f>
        <v>158.72849807295196</v>
      </c>
    </row>
    <row r="11" spans="1:13" ht="19.5" hidden="1" customHeight="1" x14ac:dyDescent="0.25">
      <c r="A11" s="97" t="s">
        <v>377</v>
      </c>
      <c r="B11" s="96">
        <f>VLOOKUP(A11,Sheet1!A$4:B$366,2,FALSE)</f>
        <v>128.09196748887339</v>
      </c>
    </row>
    <row r="12" spans="1:13" ht="19.5" hidden="1" customHeight="1" x14ac:dyDescent="0.25">
      <c r="A12" s="97" t="s">
        <v>378</v>
      </c>
      <c r="B12" s="96">
        <f>VLOOKUP(A12,Sheet1!A$4:B$366,2,FALSE)</f>
        <v>207.61492063498875</v>
      </c>
    </row>
    <row r="13" spans="1:13" ht="19.5" hidden="1" customHeight="1" x14ac:dyDescent="0.25">
      <c r="A13" s="97" t="s">
        <v>379</v>
      </c>
      <c r="B13" s="96">
        <f>VLOOKUP(A13,Sheet1!A$4:B$366,2,FALSE)</f>
        <v>168.02009861256059</v>
      </c>
    </row>
    <row r="14" spans="1:13" ht="19.5" hidden="1" customHeight="1" x14ac:dyDescent="0.25">
      <c r="A14" s="97" t="s">
        <v>380</v>
      </c>
      <c r="B14" s="96">
        <f>VLOOKUP(A14,Sheet1!A$4:B$366,2,FALSE)</f>
        <v>120.61514737491704</v>
      </c>
    </row>
    <row r="15" spans="1:13" ht="19.5" hidden="1" customHeight="1" x14ac:dyDescent="0.25"/>
    <row r="16" spans="1:13" s="93" customFormat="1" ht="19.5" customHeight="1" x14ac:dyDescent="0.25">
      <c r="B16" s="132" t="s">
        <v>363</v>
      </c>
      <c r="C16" s="132"/>
      <c r="D16" s="132"/>
      <c r="E16" s="133" t="s">
        <v>363</v>
      </c>
      <c r="F16" s="95"/>
      <c r="G16" s="95"/>
      <c r="H16" s="125"/>
      <c r="I16" s="125"/>
      <c r="J16" s="125"/>
      <c r="K16" s="125"/>
      <c r="L16" s="125"/>
      <c r="M16" s="125"/>
    </row>
    <row r="17" spans="1:13" s="93" customFormat="1" ht="19.5" customHeight="1" x14ac:dyDescent="0.25">
      <c r="A17" s="103" t="s">
        <v>364</v>
      </c>
      <c r="B17" s="125"/>
      <c r="C17" s="130"/>
      <c r="D17" s="130"/>
      <c r="E17" s="131"/>
      <c r="F17" s="125"/>
      <c r="G17" s="125"/>
      <c r="H17" s="125"/>
      <c r="I17" s="125"/>
      <c r="J17" s="125"/>
      <c r="K17" s="125"/>
      <c r="L17" s="125"/>
      <c r="M17" s="125"/>
    </row>
    <row r="18" spans="1:13" s="95" customFormat="1" ht="19.5" customHeight="1" x14ac:dyDescent="0.25">
      <c r="B18" s="134" t="s">
        <v>365</v>
      </c>
      <c r="C18" s="134" t="s">
        <v>366</v>
      </c>
      <c r="D18" s="134" t="s">
        <v>367</v>
      </c>
      <c r="E18" s="134" t="s">
        <v>437</v>
      </c>
      <c r="I18" s="125"/>
      <c r="J18" s="125"/>
      <c r="K18" s="125"/>
      <c r="L18" s="125"/>
      <c r="M18" s="125"/>
    </row>
    <row r="19" spans="1:13" s="95" customFormat="1" ht="15" customHeight="1" x14ac:dyDescent="0.25">
      <c r="A19" s="125" t="str">
        <f>$B$3&amp;" 2009/10"</f>
        <v>North East 2009/10</v>
      </c>
      <c r="B19" s="125">
        <f>VLOOKUP($B$3,Sheet2!$A$12:$G$21,2,FALSE)</f>
        <v>91.245516580559112</v>
      </c>
      <c r="C19" s="125">
        <f>VLOOKUP($B$3,Sheet2!$A$12:$G$21,3,FALSE)</f>
        <v>6.8911937225653572</v>
      </c>
      <c r="D19" s="125">
        <f>VLOOKUP($B$3,Sheet2!$A$12:$G$21,4,FALSE)</f>
        <v>1.8632896968755264</v>
      </c>
      <c r="E19" s="125">
        <f>VLOOKUP($B$3,Sheet2!$A$12:$G$21,7,FALSE)</f>
        <v>95.733512611995295</v>
      </c>
      <c r="F19" s="125"/>
      <c r="G19" s="125"/>
      <c r="H19" s="125"/>
      <c r="I19" s="125"/>
      <c r="J19" s="125"/>
      <c r="K19" s="125"/>
      <c r="L19" s="125"/>
      <c r="M19" s="125"/>
    </row>
    <row r="20" spans="1:13" s="95" customFormat="1" ht="15" customHeight="1" x14ac:dyDescent="0.25">
      <c r="A20" s="125" t="str">
        <f>$B$3&amp;" 2011/12"</f>
        <v>North East 2011/12</v>
      </c>
      <c r="B20" s="125">
        <f>VLOOKUP($B$3,Sheet2!$O$12:$U$21,2,FALSE)</f>
        <v>90.5019280368804</v>
      </c>
      <c r="C20" s="125">
        <f>VLOOKUP($B$3,Sheet2!$O$12:$U$21,3,FALSE)</f>
        <v>6.954626697226213</v>
      </c>
      <c r="D20" s="125">
        <f>VLOOKUP($B$3,Sheet2!$O$12:$U$21,4,FALSE)</f>
        <v>2.5434452658933826</v>
      </c>
      <c r="E20" s="125">
        <f>VLOOKUP($B$3,Sheet2!$O$12:$U$21,6,FALSE)</f>
        <v>94.414193785107216</v>
      </c>
      <c r="F20" s="125"/>
      <c r="G20" s="125"/>
      <c r="H20" s="125"/>
      <c r="I20" s="125"/>
      <c r="J20" s="125"/>
      <c r="K20" s="125"/>
      <c r="L20" s="125"/>
      <c r="M20" s="125"/>
    </row>
    <row r="21" spans="1:13" s="95" customFormat="1" ht="15" customHeight="1" x14ac:dyDescent="0.25">
      <c r="A21" s="125"/>
      <c r="B21" s="125"/>
      <c r="C21" s="125"/>
      <c r="D21" s="125"/>
      <c r="E21" s="125"/>
      <c r="F21" s="125"/>
      <c r="G21" s="125"/>
      <c r="H21" s="125"/>
      <c r="I21" s="125"/>
      <c r="J21" s="125"/>
      <c r="K21" s="125"/>
      <c r="L21" s="125"/>
      <c r="M21" s="125"/>
    </row>
    <row r="22" spans="1:13" s="95" customFormat="1" ht="15" customHeight="1" x14ac:dyDescent="0.25">
      <c r="A22" s="126" t="s">
        <v>457</v>
      </c>
      <c r="B22" s="127">
        <v>88.223246512321438</v>
      </c>
      <c r="C22" s="127">
        <v>10.41545147949495</v>
      </c>
      <c r="D22" s="127">
        <v>1.3613020081836003</v>
      </c>
      <c r="E22" s="128">
        <v>98.256262718405722</v>
      </c>
      <c r="F22" s="125"/>
      <c r="G22" s="125"/>
      <c r="H22" s="125"/>
      <c r="I22" s="125"/>
      <c r="J22" s="125"/>
      <c r="K22" s="125"/>
      <c r="L22" s="125"/>
      <c r="M22" s="125"/>
    </row>
    <row r="23" spans="1:13" s="95" customFormat="1" ht="15" customHeight="1" x14ac:dyDescent="0.25">
      <c r="A23" s="126" t="s">
        <v>472</v>
      </c>
      <c r="B23" s="127">
        <v>88.016432911779049</v>
      </c>
      <c r="C23" s="127">
        <v>10.629588526229568</v>
      </c>
      <c r="D23" s="127">
        <v>1.3539785619913789</v>
      </c>
      <c r="E23" s="128">
        <v>98.565965304922159</v>
      </c>
      <c r="F23" s="125"/>
      <c r="G23" s="125"/>
      <c r="H23" s="125"/>
      <c r="I23" s="125"/>
      <c r="J23" s="125"/>
      <c r="K23" s="125"/>
      <c r="L23" s="125"/>
      <c r="M23" s="125"/>
    </row>
    <row r="24" spans="1:13" s="95" customFormat="1" ht="15" customHeight="1" x14ac:dyDescent="0.25">
      <c r="A24" s="126"/>
      <c r="B24" s="127"/>
      <c r="C24" s="127"/>
      <c r="D24" s="127"/>
      <c r="E24" s="128"/>
      <c r="F24" s="125"/>
      <c r="G24" s="125"/>
      <c r="H24" s="125"/>
      <c r="I24" s="125"/>
      <c r="J24" s="125"/>
      <c r="K24" s="125"/>
      <c r="L24" s="125"/>
      <c r="M24" s="125"/>
    </row>
    <row r="25" spans="1:13" s="95" customFormat="1" ht="15" customHeight="1" x14ac:dyDescent="0.25">
      <c r="A25" s="126" t="s">
        <v>458</v>
      </c>
      <c r="B25" s="127">
        <v>89.053419112331923</v>
      </c>
      <c r="C25" s="127">
        <v>9.6436316322104929</v>
      </c>
      <c r="D25" s="127">
        <v>1.3029492554575679</v>
      </c>
      <c r="E25" s="128">
        <v>97.542451195564283</v>
      </c>
      <c r="F25" s="125"/>
      <c r="G25" s="125"/>
      <c r="H25" s="125"/>
      <c r="I25" s="125"/>
      <c r="J25" s="125"/>
      <c r="K25" s="125"/>
      <c r="L25" s="125"/>
      <c r="M25" s="125"/>
    </row>
    <row r="26" spans="1:13" s="95" customFormat="1" ht="15" customHeight="1" x14ac:dyDescent="0.25">
      <c r="A26" s="126" t="s">
        <v>459</v>
      </c>
      <c r="B26" s="127">
        <v>88.946348980906492</v>
      </c>
      <c r="C26" s="127">
        <v>9.6963632511138993</v>
      </c>
      <c r="D26" s="127">
        <v>1.3572877679796045</v>
      </c>
      <c r="E26" s="128">
        <v>98.262276742622802</v>
      </c>
      <c r="F26" s="125"/>
      <c r="G26" s="125"/>
      <c r="H26" s="125"/>
      <c r="I26" s="125"/>
      <c r="J26" s="125"/>
      <c r="K26" s="125"/>
      <c r="L26" s="125"/>
      <c r="M26" s="125"/>
    </row>
    <row r="27" spans="1:13" s="95" customFormat="1" ht="15" customHeight="1" x14ac:dyDescent="0.25">
      <c r="A27" s="126"/>
      <c r="B27" s="127"/>
      <c r="C27" s="127"/>
      <c r="D27" s="127"/>
      <c r="E27" s="128"/>
      <c r="F27" s="125"/>
      <c r="G27" s="125"/>
      <c r="H27" s="125"/>
      <c r="I27" s="125"/>
      <c r="J27" s="125"/>
      <c r="K27" s="125"/>
      <c r="L27" s="125"/>
      <c r="M27" s="125"/>
    </row>
    <row r="28" spans="1:13" s="95" customFormat="1" ht="15" customHeight="1" x14ac:dyDescent="0.25">
      <c r="A28" s="126" t="s">
        <v>460</v>
      </c>
      <c r="B28" s="127">
        <v>88.79194068293873</v>
      </c>
      <c r="C28" s="127">
        <v>9.7586624703757625</v>
      </c>
      <c r="D28" s="127">
        <v>1.4493968466855145</v>
      </c>
      <c r="E28" s="128">
        <v>96.559410184603067</v>
      </c>
      <c r="F28" s="125"/>
      <c r="G28" s="125"/>
      <c r="H28" s="125"/>
      <c r="I28" s="125"/>
      <c r="J28" s="125"/>
      <c r="K28" s="125"/>
      <c r="L28" s="125"/>
      <c r="M28" s="125"/>
    </row>
    <row r="29" spans="1:13" s="95" customFormat="1" ht="15" customHeight="1" x14ac:dyDescent="0.25">
      <c r="A29" s="126" t="s">
        <v>461</v>
      </c>
      <c r="B29" s="127">
        <v>87.271452168499863</v>
      </c>
      <c r="C29" s="127">
        <v>10.780519025110918</v>
      </c>
      <c r="D29" s="127">
        <v>1.9480288063892153</v>
      </c>
      <c r="E29" s="128">
        <v>97.013369825567494</v>
      </c>
      <c r="F29" s="125"/>
      <c r="G29" s="125"/>
      <c r="H29" s="125"/>
      <c r="I29" s="125"/>
      <c r="J29" s="125"/>
      <c r="K29" s="125"/>
      <c r="L29" s="125"/>
      <c r="M29" s="125"/>
    </row>
    <row r="30" spans="1:13" s="95" customFormat="1" ht="15" customHeight="1" x14ac:dyDescent="0.25">
      <c r="A30" s="126"/>
      <c r="B30" s="127"/>
      <c r="C30" s="127"/>
      <c r="D30" s="127"/>
      <c r="E30" s="128"/>
      <c r="F30" s="125"/>
      <c r="G30" s="125"/>
      <c r="H30" s="125"/>
      <c r="I30" s="125"/>
      <c r="J30" s="125"/>
      <c r="K30" s="125"/>
      <c r="L30" s="125"/>
      <c r="M30" s="125"/>
    </row>
    <row r="31" spans="1:13" s="95" customFormat="1" ht="15" customHeight="1" x14ac:dyDescent="0.25">
      <c r="A31" s="126" t="s">
        <v>463</v>
      </c>
      <c r="B31" s="127">
        <v>90.184066037121212</v>
      </c>
      <c r="C31" s="127">
        <v>8.329664385008579</v>
      </c>
      <c r="D31" s="127">
        <v>1.48626957787022</v>
      </c>
      <c r="E31" s="128">
        <v>96.151371112286711</v>
      </c>
      <c r="F31" s="125"/>
      <c r="G31" s="125"/>
      <c r="H31" s="125"/>
      <c r="I31" s="125"/>
      <c r="J31" s="125"/>
      <c r="K31" s="125"/>
      <c r="L31" s="125"/>
      <c r="M31" s="125"/>
    </row>
    <row r="32" spans="1:13" s="95" customFormat="1" ht="15" customHeight="1" x14ac:dyDescent="0.25">
      <c r="A32" s="126" t="s">
        <v>462</v>
      </c>
      <c r="B32" s="127">
        <v>90.577221298384771</v>
      </c>
      <c r="C32" s="127">
        <v>7.9474684796866066</v>
      </c>
      <c r="D32" s="127">
        <v>1.47531022192863</v>
      </c>
      <c r="E32" s="128">
        <v>96.845548478983289</v>
      </c>
      <c r="F32" s="125"/>
      <c r="G32" s="125"/>
      <c r="H32" s="125"/>
      <c r="I32" s="125"/>
      <c r="J32" s="125"/>
      <c r="K32" s="125"/>
      <c r="L32" s="125"/>
      <c r="M32" s="125"/>
    </row>
    <row r="33" spans="1:13" s="95" customFormat="1" ht="15" customHeight="1" x14ac:dyDescent="0.25">
      <c r="A33" s="126"/>
      <c r="B33" s="127"/>
      <c r="C33" s="127"/>
      <c r="D33" s="127"/>
      <c r="E33" s="128"/>
      <c r="F33" s="125"/>
      <c r="G33" s="125"/>
      <c r="H33" s="125"/>
      <c r="I33" s="125"/>
      <c r="J33" s="125"/>
      <c r="K33" s="125"/>
      <c r="L33" s="125"/>
      <c r="M33" s="125"/>
    </row>
    <row r="34" spans="1:13" s="95" customFormat="1" ht="15" customHeight="1" x14ac:dyDescent="0.25">
      <c r="A34" s="126" t="s">
        <v>464</v>
      </c>
      <c r="B34" s="127">
        <v>86.779309661537525</v>
      </c>
      <c r="C34" s="127">
        <v>10.382513661202188</v>
      </c>
      <c r="D34" s="127">
        <v>2.8381766772602903</v>
      </c>
      <c r="E34" s="128">
        <v>92.518976922842427</v>
      </c>
      <c r="F34" s="125"/>
      <c r="G34" s="125"/>
      <c r="H34" s="125"/>
      <c r="I34" s="125"/>
      <c r="J34" s="125"/>
      <c r="K34" s="125"/>
      <c r="L34" s="125"/>
      <c r="M34" s="125"/>
    </row>
    <row r="35" spans="1:13" s="95" customFormat="1" ht="15" customHeight="1" x14ac:dyDescent="0.25">
      <c r="A35" s="126" t="s">
        <v>465</v>
      </c>
      <c r="B35" s="127">
        <v>85.941316613345293</v>
      </c>
      <c r="C35" s="127">
        <v>11.066777560322409</v>
      </c>
      <c r="D35" s="127">
        <v>2.9919058263323044</v>
      </c>
      <c r="E35" s="128">
        <v>93.788393138680377</v>
      </c>
      <c r="F35" s="125"/>
      <c r="G35" s="125"/>
      <c r="H35" s="125"/>
      <c r="I35" s="125"/>
      <c r="J35" s="125"/>
      <c r="K35" s="125"/>
      <c r="L35" s="125"/>
      <c r="M35" s="125"/>
    </row>
    <row r="36" spans="1:13" s="95" customFormat="1" ht="15" customHeight="1" x14ac:dyDescent="0.25">
      <c r="A36" s="126"/>
      <c r="B36" s="127"/>
      <c r="C36" s="127"/>
      <c r="D36" s="127"/>
      <c r="E36" s="128"/>
      <c r="F36" s="125"/>
      <c r="G36" s="125"/>
      <c r="H36" s="125"/>
      <c r="I36" s="125"/>
      <c r="J36" s="125"/>
      <c r="K36" s="125"/>
      <c r="L36" s="125"/>
      <c r="M36" s="125"/>
    </row>
    <row r="37" spans="1:13" s="95" customFormat="1" ht="15" customHeight="1" x14ac:dyDescent="0.25">
      <c r="A37" s="126" t="s">
        <v>467</v>
      </c>
      <c r="B37" s="127">
        <v>84.165696828629621</v>
      </c>
      <c r="C37" s="127">
        <v>12.896421297643293</v>
      </c>
      <c r="D37" s="127">
        <v>2.9378818737270875</v>
      </c>
      <c r="E37" s="128">
        <v>91.048152458539434</v>
      </c>
      <c r="F37" s="125"/>
      <c r="G37" s="125"/>
      <c r="H37" s="125"/>
      <c r="I37" s="125"/>
      <c r="J37" s="125"/>
      <c r="K37" s="125"/>
      <c r="L37" s="125"/>
      <c r="M37" s="125"/>
    </row>
    <row r="38" spans="1:13" s="95" customFormat="1" ht="15" customHeight="1" x14ac:dyDescent="0.25">
      <c r="A38" s="126" t="s">
        <v>466</v>
      </c>
      <c r="B38" s="127">
        <v>82.56739746989372</v>
      </c>
      <c r="C38" s="127">
        <v>15.062363748876889</v>
      </c>
      <c r="D38" s="127">
        <v>2.3702387812293941</v>
      </c>
      <c r="E38" s="128">
        <v>91.871822644182316</v>
      </c>
      <c r="F38" s="125"/>
      <c r="G38" s="125"/>
      <c r="H38" s="125"/>
      <c r="I38" s="125"/>
      <c r="J38" s="125"/>
      <c r="K38" s="125"/>
      <c r="L38" s="125"/>
      <c r="M38" s="125"/>
    </row>
    <row r="39" spans="1:13" s="95" customFormat="1" ht="15" customHeight="1" x14ac:dyDescent="0.25">
      <c r="A39" s="126"/>
      <c r="B39" s="127"/>
      <c r="C39" s="127"/>
      <c r="D39" s="127"/>
      <c r="E39" s="128"/>
      <c r="F39" s="125"/>
      <c r="G39" s="125"/>
      <c r="H39" s="125"/>
      <c r="I39" s="125"/>
      <c r="J39" s="125"/>
      <c r="K39" s="125"/>
      <c r="L39" s="125"/>
      <c r="M39" s="125"/>
    </row>
    <row r="40" spans="1:13" s="95" customFormat="1" ht="15" customHeight="1" x14ac:dyDescent="0.25">
      <c r="A40" s="126" t="s">
        <v>468</v>
      </c>
      <c r="B40" s="127">
        <v>70.057315282592242</v>
      </c>
      <c r="C40" s="127">
        <v>12.818075549389432</v>
      </c>
      <c r="D40" s="127">
        <v>17.124609168018313</v>
      </c>
      <c r="E40" s="128">
        <v>55.88868643365911</v>
      </c>
      <c r="F40" s="125"/>
      <c r="G40" s="125"/>
      <c r="H40" s="125"/>
      <c r="I40" s="125"/>
      <c r="J40" s="125"/>
      <c r="K40" s="125"/>
      <c r="L40" s="125"/>
      <c r="M40" s="125"/>
    </row>
    <row r="41" spans="1:13" s="95" customFormat="1" ht="15" customHeight="1" x14ac:dyDescent="0.25">
      <c r="A41" s="126" t="s">
        <v>469</v>
      </c>
      <c r="B41" s="127">
        <v>68.649157978637504</v>
      </c>
      <c r="C41" s="127">
        <v>12.68830308013451</v>
      </c>
      <c r="D41" s="127">
        <v>18.662538941227979</v>
      </c>
      <c r="E41" s="128">
        <v>58.634524368204154</v>
      </c>
      <c r="F41" s="125"/>
      <c r="G41" s="125"/>
      <c r="H41" s="125"/>
      <c r="I41" s="125"/>
      <c r="J41" s="125"/>
      <c r="K41" s="125"/>
      <c r="L41" s="125"/>
      <c r="M41" s="125"/>
    </row>
    <row r="42" spans="1:13" s="95" customFormat="1" ht="15" customHeight="1" x14ac:dyDescent="0.25">
      <c r="A42" s="126"/>
      <c r="B42" s="127"/>
      <c r="C42" s="127"/>
      <c r="D42" s="127"/>
      <c r="E42" s="128"/>
      <c r="F42" s="125"/>
      <c r="G42" s="125"/>
      <c r="H42" s="125"/>
      <c r="I42" s="125"/>
      <c r="J42" s="125"/>
      <c r="K42" s="125"/>
      <c r="L42" s="125"/>
      <c r="M42" s="125"/>
    </row>
    <row r="43" spans="1:13" s="95" customFormat="1" ht="15" customHeight="1" x14ac:dyDescent="0.25">
      <c r="A43" s="126" t="s">
        <v>470</v>
      </c>
      <c r="B43" s="127">
        <v>86.062772481048555</v>
      </c>
      <c r="C43" s="127">
        <v>10.129561560460756</v>
      </c>
      <c r="D43" s="127">
        <v>3.8076659584906793</v>
      </c>
      <c r="E43" s="128">
        <v>90.46992124224991</v>
      </c>
      <c r="F43" s="125"/>
      <c r="G43" s="125"/>
      <c r="H43" s="125"/>
      <c r="I43" s="125"/>
      <c r="J43" s="125"/>
      <c r="K43" s="125"/>
      <c r="L43" s="125"/>
      <c r="M43" s="125"/>
    </row>
    <row r="44" spans="1:13" s="93" customFormat="1" ht="15" customHeight="1" x14ac:dyDescent="0.25">
      <c r="A44" s="126" t="s">
        <v>471</v>
      </c>
      <c r="B44" s="125">
        <v>85.324354148469297</v>
      </c>
      <c r="C44" s="125">
        <v>10.446773201808078</v>
      </c>
      <c r="D44" s="125">
        <v>4.2288726497225007</v>
      </c>
      <c r="E44" s="125">
        <v>91.107002166663392</v>
      </c>
      <c r="F44" s="125"/>
      <c r="G44" s="125"/>
      <c r="H44" s="125"/>
      <c r="I44" s="125"/>
      <c r="J44" s="125"/>
      <c r="K44" s="125"/>
      <c r="L44" s="125"/>
      <c r="M44" s="125"/>
    </row>
    <row r="45" spans="1:13" s="93" customFormat="1" ht="19.5" hidden="1" customHeight="1" x14ac:dyDescent="0.25">
      <c r="A45" s="125"/>
      <c r="B45" s="125"/>
      <c r="C45" s="125"/>
      <c r="D45" s="125"/>
      <c r="E45" s="125"/>
      <c r="F45" s="125"/>
      <c r="G45" s="125"/>
      <c r="H45" s="125"/>
      <c r="I45" s="125"/>
      <c r="J45" s="125"/>
      <c r="K45" s="125"/>
      <c r="L45" s="125"/>
      <c r="M45" s="125"/>
    </row>
    <row r="46" spans="1:13" ht="19.5" hidden="1" customHeight="1" x14ac:dyDescent="0.25">
      <c r="A46" s="129"/>
      <c r="B46" s="129"/>
      <c r="C46" s="129"/>
      <c r="D46" s="129"/>
      <c r="E46" s="129"/>
      <c r="F46" s="129"/>
      <c r="G46" s="129"/>
      <c r="H46" s="129"/>
      <c r="I46" s="129"/>
      <c r="J46" s="129"/>
      <c r="K46" s="129"/>
      <c r="L46" s="129"/>
      <c r="M46" s="129"/>
    </row>
    <row r="47" spans="1:13" ht="19.5" hidden="1" customHeight="1" x14ac:dyDescent="0.25">
      <c r="A47" s="129"/>
      <c r="B47" s="129"/>
      <c r="C47" s="129"/>
      <c r="D47" s="129"/>
      <c r="E47" s="129"/>
      <c r="F47" s="129"/>
      <c r="G47" s="129"/>
      <c r="H47" s="129"/>
      <c r="I47" s="129"/>
      <c r="J47" s="129"/>
      <c r="K47" s="129"/>
      <c r="L47" s="129"/>
      <c r="M47" s="129"/>
    </row>
    <row r="48" spans="1:13" ht="19.5" hidden="1" customHeight="1" x14ac:dyDescent="0.25">
      <c r="A48" s="129"/>
      <c r="B48" s="129"/>
      <c r="C48" s="129"/>
      <c r="D48" s="129"/>
      <c r="E48" s="129"/>
      <c r="F48" s="129"/>
      <c r="G48" s="129"/>
      <c r="H48" s="129"/>
      <c r="I48" s="129"/>
      <c r="J48" s="129"/>
      <c r="K48" s="129"/>
      <c r="L48" s="129"/>
      <c r="M48" s="129"/>
    </row>
    <row r="49" spans="1:13" ht="19.5" hidden="1" customHeight="1" x14ac:dyDescent="0.25">
      <c r="A49" s="129"/>
      <c r="B49" s="129"/>
      <c r="C49" s="129"/>
      <c r="D49" s="129"/>
      <c r="E49" s="129"/>
      <c r="F49" s="129"/>
      <c r="G49" s="129"/>
      <c r="H49" s="129"/>
      <c r="I49" s="129"/>
      <c r="J49" s="129"/>
      <c r="K49" s="129"/>
      <c r="L49" s="129"/>
      <c r="M49" s="129"/>
    </row>
    <row r="50" spans="1:13" ht="19.5" hidden="1" customHeight="1" x14ac:dyDescent="0.25">
      <c r="A50" s="129"/>
      <c r="B50" s="129"/>
      <c r="C50" s="129"/>
      <c r="D50" s="129"/>
      <c r="E50" s="129"/>
      <c r="F50" s="129"/>
      <c r="G50" s="129"/>
      <c r="H50" s="129"/>
      <c r="I50" s="129"/>
      <c r="J50" s="129"/>
      <c r="K50" s="129"/>
      <c r="L50" s="129"/>
      <c r="M50" s="129"/>
    </row>
    <row r="51" spans="1:13" ht="19.5" hidden="1" customHeight="1" x14ac:dyDescent="0.25">
      <c r="A51" s="129"/>
      <c r="B51" s="129"/>
      <c r="C51" s="129"/>
      <c r="D51" s="129"/>
      <c r="E51" s="129"/>
      <c r="F51" s="129"/>
      <c r="G51" s="129"/>
      <c r="H51" s="129"/>
      <c r="I51" s="129"/>
      <c r="J51" s="129"/>
      <c r="K51" s="129"/>
      <c r="L51" s="129"/>
      <c r="M51" s="129"/>
    </row>
    <row r="52" spans="1:13" ht="19.5" hidden="1" customHeight="1" x14ac:dyDescent="0.25">
      <c r="A52" s="129"/>
      <c r="B52" s="129"/>
      <c r="C52" s="129"/>
      <c r="D52" s="129"/>
      <c r="E52" s="129"/>
      <c r="F52" s="129"/>
      <c r="G52" s="129"/>
      <c r="H52" s="129"/>
      <c r="I52" s="129"/>
      <c r="J52" s="129"/>
      <c r="K52" s="129"/>
      <c r="L52" s="129"/>
      <c r="M52" s="129"/>
    </row>
    <row r="53" spans="1:13" ht="19.5" hidden="1" customHeight="1" x14ac:dyDescent="0.25">
      <c r="A53" s="129"/>
      <c r="B53" s="129"/>
      <c r="C53" s="129"/>
      <c r="D53" s="129"/>
      <c r="E53" s="129"/>
      <c r="F53" s="129"/>
      <c r="G53" s="129"/>
      <c r="H53" s="129"/>
      <c r="I53" s="129"/>
      <c r="J53" s="129"/>
      <c r="K53" s="129"/>
      <c r="L53" s="129"/>
    </row>
    <row r="54" spans="1:13" ht="19.5" hidden="1" customHeight="1" x14ac:dyDescent="0.25">
      <c r="A54" s="129"/>
      <c r="B54" s="129"/>
      <c r="C54" s="129"/>
      <c r="D54" s="129"/>
      <c r="E54" s="129"/>
      <c r="F54" s="129"/>
      <c r="G54" s="129"/>
      <c r="H54" s="129"/>
      <c r="I54" s="129"/>
      <c r="J54" s="129"/>
      <c r="K54" s="129"/>
      <c r="L54" s="129"/>
    </row>
    <row r="56" spans="1:13" ht="19.5" customHeight="1" x14ac:dyDescent="0.25">
      <c r="A56" s="104" t="s">
        <v>437</v>
      </c>
    </row>
    <row r="58" spans="1:13" ht="33" customHeight="1" x14ac:dyDescent="0.25"/>
    <row r="59" spans="1:13" ht="25.5" customHeight="1" x14ac:dyDescent="0.25"/>
    <row r="60" spans="1:13" ht="25.5" customHeight="1" x14ac:dyDescent="0.25"/>
    <row r="61" spans="1:13" ht="25.5" customHeight="1" x14ac:dyDescent="0.25"/>
    <row r="62" spans="1:13" ht="25.5" customHeight="1" x14ac:dyDescent="0.25"/>
    <row r="63" spans="1:13" ht="25.5" customHeight="1" x14ac:dyDescent="0.25"/>
    <row r="64" spans="1:13" ht="25.5" customHeight="1" x14ac:dyDescent="0.25"/>
    <row r="65" spans="1:2" ht="25.5" customHeight="1" x14ac:dyDescent="0.25"/>
    <row r="66" spans="1:2" ht="25.5" customHeight="1" x14ac:dyDescent="0.25"/>
    <row r="67" spans="1:2" ht="25.5" customHeight="1" x14ac:dyDescent="0.25"/>
    <row r="68" spans="1:2" ht="25.5" customHeight="1" x14ac:dyDescent="0.25"/>
    <row r="69" spans="1:2" ht="25.5" customHeight="1" x14ac:dyDescent="0.25"/>
    <row r="70" spans="1:2" ht="25.5" customHeight="1" x14ac:dyDescent="0.25"/>
    <row r="71" spans="1:2" ht="25.5" customHeight="1" x14ac:dyDescent="0.25"/>
    <row r="72" spans="1:2" ht="25.5" customHeight="1" x14ac:dyDescent="0.25"/>
    <row r="73" spans="1:2" ht="19.5" customHeight="1" x14ac:dyDescent="0.25">
      <c r="A73" s="105" t="s">
        <v>438</v>
      </c>
    </row>
    <row r="75" spans="1:2" ht="19.5" customHeight="1" x14ac:dyDescent="0.25">
      <c r="A75" s="106" t="s">
        <v>476</v>
      </c>
    </row>
    <row r="76" spans="1:2" ht="19.5" customHeight="1" x14ac:dyDescent="0.25">
      <c r="B76" s="107" t="s">
        <v>406</v>
      </c>
    </row>
    <row r="77" spans="1:2" ht="45.75" customHeight="1" x14ac:dyDescent="0.25">
      <c r="A77" s="125" t="str">
        <f>$B$3&amp;" 2009/10"</f>
        <v>North East 2009/10</v>
      </c>
      <c r="B77" s="96">
        <f>VLOOKUP(B3,Sheet3!A11:B20,2,FALSE)</f>
        <v>5.2065606736630432</v>
      </c>
    </row>
    <row r="78" spans="1:2" ht="12.75" customHeight="1" x14ac:dyDescent="0.25">
      <c r="A78" s="125" t="str">
        <f>$B$3&amp;" 2011/12"</f>
        <v>North East 2011/12</v>
      </c>
      <c r="B78" s="96">
        <f>VLOOKUP(B3,Sheet3!F11:G20,2,FALSE)</f>
        <v>5.3023456762207344</v>
      </c>
    </row>
    <row r="79" spans="1:2" ht="12.75" customHeight="1" x14ac:dyDescent="0.25"/>
    <row r="80" spans="1:2" ht="12.75" customHeight="1" x14ac:dyDescent="0.25"/>
    <row r="81" spans="1:2" ht="12.75" customHeight="1" x14ac:dyDescent="0.25">
      <c r="A81" s="94" t="s">
        <v>457</v>
      </c>
      <c r="B81" s="98">
        <v>3.55075447031671</v>
      </c>
    </row>
    <row r="82" spans="1:2" ht="12.75" customHeight="1" x14ac:dyDescent="0.25">
      <c r="A82" s="94" t="s">
        <v>472</v>
      </c>
      <c r="B82" s="98">
        <v>3.7888389404783376</v>
      </c>
    </row>
    <row r="83" spans="1:2" ht="12.75" customHeight="1" x14ac:dyDescent="0.25">
      <c r="A83" s="94"/>
      <c r="B83" s="98"/>
    </row>
    <row r="84" spans="1:2" ht="12.75" customHeight="1" x14ac:dyDescent="0.25">
      <c r="A84" s="94" t="s">
        <v>458</v>
      </c>
      <c r="B84" s="98">
        <v>4.316629758414364</v>
      </c>
    </row>
    <row r="85" spans="1:2" ht="12.75" customHeight="1" x14ac:dyDescent="0.25">
      <c r="A85" s="94" t="s">
        <v>459</v>
      </c>
      <c r="B85" s="98">
        <v>4.2683678797954752</v>
      </c>
    </row>
    <row r="86" spans="1:2" ht="12.75" customHeight="1" x14ac:dyDescent="0.25">
      <c r="A86" s="94"/>
      <c r="B86" s="98"/>
    </row>
    <row r="87" spans="1:2" ht="12.75" customHeight="1" x14ac:dyDescent="0.25">
      <c r="A87" s="94" t="s">
        <v>460</v>
      </c>
      <c r="B87" s="98">
        <v>4.1074139922395103</v>
      </c>
    </row>
    <row r="88" spans="1:2" ht="12.75" customHeight="1" x14ac:dyDescent="0.25">
      <c r="A88" s="94" t="s">
        <v>461</v>
      </c>
      <c r="B88" s="98">
        <v>4.4202871338604561</v>
      </c>
    </row>
    <row r="89" spans="1:2" ht="12.75" customHeight="1" x14ac:dyDescent="0.25">
      <c r="A89" s="94"/>
      <c r="B89" s="98"/>
    </row>
    <row r="90" spans="1:2" ht="12.75" customHeight="1" x14ac:dyDescent="0.25">
      <c r="A90" s="94" t="s">
        <v>463</v>
      </c>
      <c r="B90" s="98">
        <v>4.4417786783657913</v>
      </c>
    </row>
    <row r="91" spans="1:2" ht="12.75" customHeight="1" x14ac:dyDescent="0.25">
      <c r="A91" s="94" t="s">
        <v>462</v>
      </c>
      <c r="B91" s="98">
        <v>4.9034620840384733</v>
      </c>
    </row>
    <row r="92" spans="1:2" ht="12.75" customHeight="1" x14ac:dyDescent="0.25">
      <c r="A92" s="94"/>
      <c r="B92" s="98"/>
    </row>
    <row r="93" spans="1:2" ht="12.75" customHeight="1" x14ac:dyDescent="0.25">
      <c r="A93" s="94" t="s">
        <v>473</v>
      </c>
      <c r="B93" s="98">
        <v>6.2129245126972936</v>
      </c>
    </row>
    <row r="94" spans="1:2" ht="12.75" customHeight="1" x14ac:dyDescent="0.25">
      <c r="A94" s="94" t="s">
        <v>474</v>
      </c>
      <c r="B94" s="98">
        <v>7.0399572771123387</v>
      </c>
    </row>
    <row r="95" spans="1:2" ht="12.75" customHeight="1" x14ac:dyDescent="0.25">
      <c r="A95" s="94"/>
      <c r="B95" s="98"/>
    </row>
    <row r="96" spans="1:2" ht="12.75" customHeight="1" x14ac:dyDescent="0.25">
      <c r="A96" s="94" t="s">
        <v>467</v>
      </c>
      <c r="B96" s="98">
        <v>7.2473324776359247</v>
      </c>
    </row>
    <row r="97" spans="1:2" ht="12.75" customHeight="1" x14ac:dyDescent="0.25">
      <c r="A97" s="94" t="s">
        <v>466</v>
      </c>
      <c r="B97" s="98">
        <v>7.364703521535338</v>
      </c>
    </row>
    <row r="98" spans="1:2" ht="12.75" customHeight="1" x14ac:dyDescent="0.25">
      <c r="A98" s="94"/>
      <c r="B98" s="98"/>
    </row>
    <row r="99" spans="1:2" ht="12.75" customHeight="1" x14ac:dyDescent="0.25">
      <c r="A99" s="94" t="s">
        <v>468</v>
      </c>
      <c r="B99" s="98">
        <v>8.0821927268207112</v>
      </c>
    </row>
    <row r="100" spans="1:2" ht="12.75" customHeight="1" x14ac:dyDescent="0.25">
      <c r="A100" s="94" t="s">
        <v>469</v>
      </c>
      <c r="B100" s="98">
        <v>8.0127486466666333</v>
      </c>
    </row>
    <row r="101" spans="1:2" ht="12.75" customHeight="1" x14ac:dyDescent="0.25">
      <c r="A101" s="94"/>
      <c r="B101" s="98"/>
    </row>
    <row r="102" spans="1:2" ht="12.75" customHeight="1" x14ac:dyDescent="0.25"/>
    <row r="103" spans="1:2" ht="12.75" customHeight="1" x14ac:dyDescent="0.25"/>
    <row r="104" spans="1:2" ht="12.75" customHeight="1" x14ac:dyDescent="0.25"/>
    <row r="106" spans="1:2" ht="19.5" hidden="1" customHeight="1" x14ac:dyDescent="0.25"/>
    <row r="107" spans="1:2" ht="19.5" hidden="1" customHeight="1" x14ac:dyDescent="0.25"/>
    <row r="108" spans="1:2" ht="19.5" customHeight="1" x14ac:dyDescent="0.25">
      <c r="A108" s="106" t="s">
        <v>477</v>
      </c>
      <c r="B108" s="93"/>
    </row>
    <row r="109" spans="1:2" ht="19.5" customHeight="1" x14ac:dyDescent="0.25">
      <c r="A109" s="93"/>
      <c r="B109" s="108" t="s">
        <v>415</v>
      </c>
    </row>
    <row r="110" spans="1:2" ht="15" customHeight="1" x14ac:dyDescent="0.25">
      <c r="A110" s="125" t="str">
        <f>$B$3&amp;" 2009/10"</f>
        <v>North East 2009/10</v>
      </c>
      <c r="B110" s="96">
        <f>VLOOKUP(B3,Sheet4!A11:B20,2,FALSE)</f>
        <v>379.32059784152233</v>
      </c>
    </row>
    <row r="111" spans="1:2" ht="15" customHeight="1" x14ac:dyDescent="0.25">
      <c r="A111" s="125" t="str">
        <f>$B$3&amp;" 2011/12"</f>
        <v>North East 2011/12</v>
      </c>
      <c r="B111" s="96">
        <f>VLOOKUP(B3,Sheet4!F11:G20,2,FALSE)</f>
        <v>412.80950414225515</v>
      </c>
    </row>
    <row r="112" spans="1:2" ht="15" customHeight="1" x14ac:dyDescent="0.25"/>
    <row r="113" spans="1:2" ht="15" customHeight="1" x14ac:dyDescent="0.25"/>
    <row r="114" spans="1:2" ht="15" customHeight="1" x14ac:dyDescent="0.25">
      <c r="A114" s="94" t="s">
        <v>457</v>
      </c>
      <c r="B114" s="99">
        <v>567.11313115699488</v>
      </c>
    </row>
    <row r="115" spans="1:2" ht="15" customHeight="1" x14ac:dyDescent="0.25">
      <c r="A115" s="94" t="s">
        <v>472</v>
      </c>
      <c r="B115" s="64">
        <v>491.19186024930383</v>
      </c>
    </row>
    <row r="116" spans="1:2" ht="15" customHeight="1" x14ac:dyDescent="0.25">
      <c r="A116" s="94"/>
      <c r="B116" s="99"/>
    </row>
    <row r="117" spans="1:2" ht="15" customHeight="1" x14ac:dyDescent="0.25">
      <c r="A117" s="94" t="s">
        <v>458</v>
      </c>
      <c r="B117" s="99">
        <v>386.07787663957703</v>
      </c>
    </row>
    <row r="118" spans="1:2" ht="15" customHeight="1" x14ac:dyDescent="0.25">
      <c r="A118" s="94" t="s">
        <v>459</v>
      </c>
      <c r="B118" s="99">
        <v>396.40719490556029</v>
      </c>
    </row>
    <row r="119" spans="1:2" ht="15" customHeight="1" x14ac:dyDescent="0.25">
      <c r="A119" s="94"/>
      <c r="B119" s="99"/>
    </row>
    <row r="120" spans="1:2" ht="15" customHeight="1" x14ac:dyDescent="0.25">
      <c r="A120" s="94" t="s">
        <v>460</v>
      </c>
      <c r="B120" s="99">
        <v>284.3011520917367</v>
      </c>
    </row>
    <row r="121" spans="1:2" ht="15" customHeight="1" x14ac:dyDescent="0.25">
      <c r="A121" s="94" t="s">
        <v>461</v>
      </c>
      <c r="B121" s="99">
        <v>263.66987535640402</v>
      </c>
    </row>
    <row r="122" spans="1:2" ht="15" customHeight="1" x14ac:dyDescent="0.25">
      <c r="A122" s="94"/>
      <c r="B122" s="99"/>
    </row>
    <row r="123" spans="1:2" ht="15" customHeight="1" x14ac:dyDescent="0.25">
      <c r="A123" s="94" t="s">
        <v>463</v>
      </c>
      <c r="B123" s="99">
        <v>220.65969249908383</v>
      </c>
    </row>
    <row r="124" spans="1:2" ht="15" customHeight="1" x14ac:dyDescent="0.25">
      <c r="A124" s="94" t="s">
        <v>462</v>
      </c>
      <c r="B124" s="99">
        <v>224.48530079455844</v>
      </c>
    </row>
    <row r="125" spans="1:2" ht="15" customHeight="1" x14ac:dyDescent="0.25">
      <c r="A125" s="94"/>
      <c r="B125" s="99"/>
    </row>
    <row r="126" spans="1:2" ht="15" customHeight="1" x14ac:dyDescent="0.25">
      <c r="A126" s="94" t="s">
        <v>473</v>
      </c>
      <c r="B126" s="99">
        <v>271.0715419716874</v>
      </c>
    </row>
    <row r="127" spans="1:2" ht="15" customHeight="1" x14ac:dyDescent="0.25">
      <c r="A127" s="94" t="s">
        <v>474</v>
      </c>
      <c r="B127" s="99">
        <v>249.97551693588127</v>
      </c>
    </row>
    <row r="128" spans="1:2" ht="15" customHeight="1" x14ac:dyDescent="0.25">
      <c r="A128" s="94"/>
      <c r="B128" s="99"/>
    </row>
    <row r="129" spans="1:2" ht="15" customHeight="1" x14ac:dyDescent="0.25">
      <c r="A129" s="94" t="s">
        <v>467</v>
      </c>
      <c r="B129" s="99">
        <v>268.35982598218749</v>
      </c>
    </row>
    <row r="130" spans="1:2" ht="15" customHeight="1" x14ac:dyDescent="0.25">
      <c r="A130" s="94" t="s">
        <v>466</v>
      </c>
      <c r="B130" s="99">
        <v>258.35409254351714</v>
      </c>
    </row>
    <row r="131" spans="1:2" ht="15" customHeight="1" x14ac:dyDescent="0.25">
      <c r="A131" s="94"/>
      <c r="B131" s="99"/>
    </row>
    <row r="132" spans="1:2" ht="15" customHeight="1" x14ac:dyDescent="0.25">
      <c r="A132" s="94" t="s">
        <v>468</v>
      </c>
      <c r="B132" s="99">
        <v>221.02069927951709</v>
      </c>
    </row>
    <row r="133" spans="1:2" ht="15" customHeight="1" x14ac:dyDescent="0.25">
      <c r="A133" s="94" t="s">
        <v>469</v>
      </c>
      <c r="B133" s="99">
        <v>223.29464054757983</v>
      </c>
    </row>
    <row r="134" spans="1:2" ht="15" customHeight="1" x14ac:dyDescent="0.25">
      <c r="A134" s="94"/>
      <c r="B134" s="99"/>
    </row>
    <row r="135" spans="1:2" ht="15" customHeight="1" x14ac:dyDescent="0.25"/>
    <row r="136" spans="1:2" ht="19.5" hidden="1" customHeight="1" x14ac:dyDescent="0.25"/>
    <row r="137" spans="1:2" ht="19.5" hidden="1" customHeight="1" x14ac:dyDescent="0.25"/>
    <row r="139" spans="1:2" ht="19.5" customHeight="1" x14ac:dyDescent="0.25">
      <c r="A139" s="104" t="s">
        <v>478</v>
      </c>
    </row>
    <row r="140" spans="1:2" ht="19.5" customHeight="1" x14ac:dyDescent="0.25">
      <c r="B140" s="108" t="s">
        <v>425</v>
      </c>
    </row>
    <row r="141" spans="1:2" ht="15" customHeight="1" x14ac:dyDescent="0.25">
      <c r="A141" s="125" t="str">
        <f>$B$3&amp;" 2009/10"</f>
        <v>North East 2009/10</v>
      </c>
      <c r="B141" s="96">
        <f>VLOOKUP(B3,Sheet5!A11:B20,2,FALSE)</f>
        <v>73.63886502414087</v>
      </c>
    </row>
    <row r="142" spans="1:2" ht="15" customHeight="1" x14ac:dyDescent="0.25">
      <c r="A142" s="125" t="str">
        <f>$B$3&amp;" 2011/12"</f>
        <v>North East 2011/12</v>
      </c>
      <c r="B142" s="96">
        <f>VLOOKUP(B3,Sheet5!F11:G20,2,FALSE)</f>
        <v>77.242584909181318</v>
      </c>
    </row>
    <row r="143" spans="1:2" ht="15" customHeight="1" x14ac:dyDescent="0.25"/>
    <row r="144" spans="1:2" ht="15" customHeight="1" x14ac:dyDescent="0.25"/>
    <row r="145" spans="1:2" ht="15" customHeight="1" x14ac:dyDescent="0.25">
      <c r="A145" s="94" t="s">
        <v>457</v>
      </c>
      <c r="B145" s="99">
        <v>151.59408785812383</v>
      </c>
    </row>
    <row r="146" spans="1:2" ht="15" customHeight="1" x14ac:dyDescent="0.25">
      <c r="A146" s="94" t="s">
        <v>472</v>
      </c>
      <c r="B146" s="99">
        <v>124.96359872193047</v>
      </c>
    </row>
    <row r="147" spans="1:2" ht="15" customHeight="1" x14ac:dyDescent="0.25">
      <c r="A147" s="94"/>
      <c r="B147" s="99"/>
    </row>
    <row r="148" spans="1:2" ht="15" customHeight="1" x14ac:dyDescent="0.25">
      <c r="A148" s="94" t="s">
        <v>458</v>
      </c>
      <c r="B148" s="99">
        <v>89.76010325321738</v>
      </c>
    </row>
    <row r="149" spans="1:2" ht="15" customHeight="1" x14ac:dyDescent="0.25">
      <c r="A149" s="94" t="s">
        <v>459</v>
      </c>
      <c r="B149" s="99">
        <v>93.61110162178413</v>
      </c>
    </row>
    <row r="150" spans="1:2" ht="15" customHeight="1" x14ac:dyDescent="0.25">
      <c r="A150" s="94"/>
      <c r="B150" s="99"/>
    </row>
    <row r="151" spans="1:2" ht="15" customHeight="1" x14ac:dyDescent="0.25">
      <c r="A151" s="94" t="s">
        <v>460</v>
      </c>
      <c r="B151" s="99">
        <v>69.763660231043445</v>
      </c>
    </row>
    <row r="152" spans="1:2" ht="15" customHeight="1" x14ac:dyDescent="0.25">
      <c r="A152" s="94" t="s">
        <v>461</v>
      </c>
      <c r="B152" s="99">
        <v>59.806107712973983</v>
      </c>
    </row>
    <row r="153" spans="1:2" ht="15" customHeight="1" x14ac:dyDescent="0.25">
      <c r="A153" s="94"/>
      <c r="B153" s="99"/>
    </row>
    <row r="154" spans="1:2" ht="15" customHeight="1" x14ac:dyDescent="0.25">
      <c r="A154" s="94" t="s">
        <v>463</v>
      </c>
      <c r="B154" s="99">
        <v>49.46718483065807</v>
      </c>
    </row>
    <row r="155" spans="1:2" ht="15" customHeight="1" x14ac:dyDescent="0.25">
      <c r="A155" s="94" t="s">
        <v>462</v>
      </c>
      <c r="B155" s="99">
        <v>45.683026172115852</v>
      </c>
    </row>
    <row r="156" spans="1:2" ht="15" customHeight="1" x14ac:dyDescent="0.25">
      <c r="A156" s="94"/>
      <c r="B156" s="99"/>
    </row>
    <row r="157" spans="1:2" ht="15" customHeight="1" x14ac:dyDescent="0.25">
      <c r="A157" s="94" t="s">
        <v>473</v>
      </c>
      <c r="B157" s="99">
        <v>43.005068555611011</v>
      </c>
    </row>
    <row r="158" spans="1:2" ht="15" customHeight="1" x14ac:dyDescent="0.25">
      <c r="A158" s="94" t="s">
        <v>474</v>
      </c>
      <c r="B158" s="99">
        <v>35.063365565966443</v>
      </c>
    </row>
    <row r="159" spans="1:2" ht="15" customHeight="1" x14ac:dyDescent="0.25">
      <c r="A159" s="94"/>
      <c r="B159" s="99"/>
    </row>
    <row r="160" spans="1:2" ht="15" customHeight="1" x14ac:dyDescent="0.25">
      <c r="A160" s="94" t="s">
        <v>467</v>
      </c>
      <c r="B160" s="99">
        <v>36.42914723057018</v>
      </c>
    </row>
    <row r="161" spans="1:2" ht="15" customHeight="1" x14ac:dyDescent="0.25">
      <c r="A161" s="94" t="s">
        <v>466</v>
      </c>
      <c r="B161" s="99">
        <v>34.937700159659514</v>
      </c>
    </row>
    <row r="162" spans="1:2" ht="15" customHeight="1" x14ac:dyDescent="0.25">
      <c r="A162" s="94"/>
      <c r="B162" s="99"/>
    </row>
    <row r="163" spans="1:2" ht="15" customHeight="1" x14ac:dyDescent="0.25">
      <c r="A163" s="94" t="s">
        <v>468</v>
      </c>
      <c r="B163" s="99">
        <v>27.226122157554251</v>
      </c>
    </row>
    <row r="164" spans="1:2" ht="15" customHeight="1" x14ac:dyDescent="0.25">
      <c r="A164" s="94" t="s">
        <v>469</v>
      </c>
      <c r="B164" s="99">
        <v>27.533643340623012</v>
      </c>
    </row>
    <row r="165" spans="1:2" ht="15" customHeight="1" x14ac:dyDescent="0.25">
      <c r="A165" s="94"/>
      <c r="B165" s="99"/>
    </row>
    <row r="166" spans="1:2" ht="15" customHeight="1" x14ac:dyDescent="0.25"/>
  </sheetData>
  <sheetProtection password="CE46" sheet="1" objects="1" scenarios="1"/>
  <protectedRanges>
    <protectedRange sqref="B3" name="Range1"/>
  </protectedRanges>
  <mergeCells count="1">
    <mergeCell ref="A1:D1"/>
  </mergeCells>
  <dataValidations count="1">
    <dataValidation type="list" allowBlank="1" showInputMessage="1" showErrorMessage="1" sqref="B3">
      <formula1>$A$6:$A$14</formula1>
    </dataValidation>
  </dataValidations>
  <pageMargins left="0.43307086614173229" right="0.43307086614173229" top="0.51181102362204722" bottom="0.47244094488188981" header="0.31496062992125984" footer="0.31496062992125984"/>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RSN</dc:creator>
  <cp:lastModifiedBy>Ricky</cp:lastModifiedBy>
  <cp:lastPrinted>2012-10-26T14:28:02Z</cp:lastPrinted>
  <dcterms:created xsi:type="dcterms:W3CDTF">2012-10-24T08:24:05Z</dcterms:created>
  <dcterms:modified xsi:type="dcterms:W3CDTF">2013-09-03T13:56:07Z</dcterms:modified>
</cp:coreProperties>
</file>