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website\Observatory\Economy\"/>
    </mc:Choice>
  </mc:AlternateContent>
  <workbookProtection workbookPassword="CE46" lockStructure="1"/>
  <bookViews>
    <workbookView xWindow="-930" yWindow="390" windowWidth="23955" windowHeight="8685" firstSheet="4" activeTab="4"/>
  </bookViews>
  <sheets>
    <sheet name="business deaths" sheetId="1" state="veryHidden" r:id="rId1"/>
    <sheet name="new business" sheetId="2" state="veryHidden" r:id="rId2"/>
    <sheet name="total businesses" sheetId="3" state="veryHidden" r:id="rId3"/>
    <sheet name="combined" sheetId="4" state="veryHidden" r:id="rId4"/>
    <sheet name="Sheet1" sheetId="5" r:id="rId5"/>
    <sheet name="classification" sheetId="6" state="veryHidden" r:id="rId6"/>
  </sheets>
  <calcPr calcId="152511"/>
</workbook>
</file>

<file path=xl/calcChain.xml><?xml version="1.0" encoding="utf-8"?>
<calcChain xmlns="http://schemas.openxmlformats.org/spreadsheetml/2006/main">
  <c r="C3" i="5" l="1"/>
  <c r="E5" i="5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10" i="4"/>
  <c r="B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" i="5"/>
  <c r="D11" i="4" l="1"/>
  <c r="D9" i="5" s="1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10" i="4"/>
  <c r="C11" i="4"/>
  <c r="C12" i="4"/>
  <c r="H12" i="4" s="1"/>
  <c r="C13" i="4"/>
  <c r="C14" i="4"/>
  <c r="C15" i="4"/>
  <c r="H15" i="4" s="1"/>
  <c r="C16" i="4"/>
  <c r="H16" i="4" s="1"/>
  <c r="C17" i="4"/>
  <c r="C18" i="4"/>
  <c r="C19" i="4"/>
  <c r="H19" i="4" s="1"/>
  <c r="C20" i="4"/>
  <c r="H20" i="4" s="1"/>
  <c r="C21" i="4"/>
  <c r="C22" i="4"/>
  <c r="C23" i="4"/>
  <c r="H23" i="4" s="1"/>
  <c r="C24" i="4"/>
  <c r="H24" i="4" s="1"/>
  <c r="C25" i="4"/>
  <c r="C26" i="4"/>
  <c r="C27" i="4"/>
  <c r="H27" i="4" s="1"/>
  <c r="C28" i="4"/>
  <c r="H28" i="4" s="1"/>
  <c r="C29" i="4"/>
  <c r="C30" i="4"/>
  <c r="C31" i="4"/>
  <c r="H31" i="4" s="1"/>
  <c r="C32" i="4"/>
  <c r="H32" i="4" s="1"/>
  <c r="C33" i="4"/>
  <c r="C34" i="4"/>
  <c r="C35" i="4"/>
  <c r="H35" i="4" s="1"/>
  <c r="C36" i="4"/>
  <c r="H36" i="4" s="1"/>
  <c r="C37" i="4"/>
  <c r="C38" i="4"/>
  <c r="C39" i="4"/>
  <c r="H39" i="4" s="1"/>
  <c r="C40" i="4"/>
  <c r="H40" i="4" s="1"/>
  <c r="C41" i="4"/>
  <c r="C42" i="4"/>
  <c r="C43" i="4"/>
  <c r="H43" i="4" s="1"/>
  <c r="C44" i="4"/>
  <c r="H44" i="4" s="1"/>
  <c r="C45" i="4"/>
  <c r="C46" i="4"/>
  <c r="C47" i="4"/>
  <c r="H47" i="4" s="1"/>
  <c r="C48" i="4"/>
  <c r="H48" i="4" s="1"/>
  <c r="C49" i="4"/>
  <c r="C50" i="4"/>
  <c r="C51" i="4"/>
  <c r="H51" i="4" s="1"/>
  <c r="C52" i="4"/>
  <c r="H52" i="4" s="1"/>
  <c r="C53" i="4"/>
  <c r="C54" i="4"/>
  <c r="C55" i="4"/>
  <c r="H55" i="4" s="1"/>
  <c r="C56" i="4"/>
  <c r="H56" i="4" s="1"/>
  <c r="C57" i="4"/>
  <c r="C58" i="4"/>
  <c r="C59" i="4"/>
  <c r="H59" i="4" s="1"/>
  <c r="C60" i="4"/>
  <c r="H60" i="4" s="1"/>
  <c r="C61" i="4"/>
  <c r="C62" i="4"/>
  <c r="C63" i="4"/>
  <c r="H63" i="4" s="1"/>
  <c r="C64" i="4"/>
  <c r="H64" i="4" s="1"/>
  <c r="C65" i="4"/>
  <c r="C66" i="4"/>
  <c r="C67" i="4"/>
  <c r="H67" i="4" s="1"/>
  <c r="C68" i="4"/>
  <c r="H68" i="4" s="1"/>
  <c r="C69" i="4"/>
  <c r="C70" i="4"/>
  <c r="C71" i="4"/>
  <c r="H71" i="4" s="1"/>
  <c r="C72" i="4"/>
  <c r="H72" i="4" s="1"/>
  <c r="C73" i="4"/>
  <c r="C74" i="4"/>
  <c r="C75" i="4"/>
  <c r="H75" i="4" s="1"/>
  <c r="C76" i="4"/>
  <c r="H76" i="4" s="1"/>
  <c r="C77" i="4"/>
  <c r="C78" i="4"/>
  <c r="C79" i="4"/>
  <c r="H79" i="4" s="1"/>
  <c r="C80" i="4"/>
  <c r="H80" i="4" s="1"/>
  <c r="C81" i="4"/>
  <c r="C82" i="4"/>
  <c r="C83" i="4"/>
  <c r="H83" i="4" s="1"/>
  <c r="C84" i="4"/>
  <c r="H84" i="4" s="1"/>
  <c r="C85" i="4"/>
  <c r="C86" i="4"/>
  <c r="C87" i="4"/>
  <c r="H87" i="4" s="1"/>
  <c r="C88" i="4"/>
  <c r="H88" i="4" s="1"/>
  <c r="C89" i="4"/>
  <c r="C90" i="4"/>
  <c r="C91" i="4"/>
  <c r="H91" i="4" s="1"/>
  <c r="C92" i="4"/>
  <c r="H92" i="4" s="1"/>
  <c r="C93" i="4"/>
  <c r="C94" i="4"/>
  <c r="C95" i="4"/>
  <c r="H95" i="4" s="1"/>
  <c r="C96" i="4"/>
  <c r="H96" i="4" s="1"/>
  <c r="C97" i="4"/>
  <c r="C98" i="4"/>
  <c r="C99" i="4"/>
  <c r="H99" i="4" s="1"/>
  <c r="C100" i="4"/>
  <c r="H100" i="4" s="1"/>
  <c r="C101" i="4"/>
  <c r="C102" i="4"/>
  <c r="C103" i="4"/>
  <c r="H103" i="4" s="1"/>
  <c r="C104" i="4"/>
  <c r="H104" i="4" s="1"/>
  <c r="C105" i="4"/>
  <c r="C106" i="4"/>
  <c r="C107" i="4"/>
  <c r="H107" i="4" s="1"/>
  <c r="C108" i="4"/>
  <c r="H108" i="4" s="1"/>
  <c r="C109" i="4"/>
  <c r="C110" i="4"/>
  <c r="C111" i="4"/>
  <c r="H111" i="4" s="1"/>
  <c r="C112" i="4"/>
  <c r="H112" i="4" s="1"/>
  <c r="C113" i="4"/>
  <c r="C114" i="4"/>
  <c r="C115" i="4"/>
  <c r="H115" i="4" s="1"/>
  <c r="C116" i="4"/>
  <c r="H116" i="4" s="1"/>
  <c r="C117" i="4"/>
  <c r="C118" i="4"/>
  <c r="C119" i="4"/>
  <c r="H119" i="4" s="1"/>
  <c r="C120" i="4"/>
  <c r="H120" i="4" s="1"/>
  <c r="C121" i="4"/>
  <c r="C122" i="4"/>
  <c r="C123" i="4"/>
  <c r="H123" i="4" s="1"/>
  <c r="C124" i="4"/>
  <c r="H124" i="4" s="1"/>
  <c r="C125" i="4"/>
  <c r="C126" i="4"/>
  <c r="C127" i="4"/>
  <c r="H127" i="4" s="1"/>
  <c r="C128" i="4"/>
  <c r="H128" i="4" s="1"/>
  <c r="C129" i="4"/>
  <c r="C130" i="4"/>
  <c r="C131" i="4"/>
  <c r="H131" i="4" s="1"/>
  <c r="C132" i="4"/>
  <c r="H132" i="4" s="1"/>
  <c r="C133" i="4"/>
  <c r="C134" i="4"/>
  <c r="C135" i="4"/>
  <c r="H135" i="4" s="1"/>
  <c r="C136" i="4"/>
  <c r="H136" i="4" s="1"/>
  <c r="C137" i="4"/>
  <c r="C138" i="4"/>
  <c r="C139" i="4"/>
  <c r="H139" i="4" s="1"/>
  <c r="C140" i="4"/>
  <c r="H140" i="4" s="1"/>
  <c r="C141" i="4"/>
  <c r="C142" i="4"/>
  <c r="C143" i="4"/>
  <c r="H143" i="4" s="1"/>
  <c r="C144" i="4"/>
  <c r="H144" i="4" s="1"/>
  <c r="C145" i="4"/>
  <c r="C146" i="4"/>
  <c r="C148" i="4"/>
  <c r="H148" i="4" s="1"/>
  <c r="C149" i="4"/>
  <c r="H149" i="4" s="1"/>
  <c r="C150" i="4"/>
  <c r="C151" i="4"/>
  <c r="C152" i="4"/>
  <c r="H152" i="4" s="1"/>
  <c r="C153" i="4"/>
  <c r="H153" i="4" s="1"/>
  <c r="C154" i="4"/>
  <c r="C155" i="4"/>
  <c r="C156" i="4"/>
  <c r="H156" i="4" s="1"/>
  <c r="C157" i="4"/>
  <c r="H157" i="4" s="1"/>
  <c r="C158" i="4"/>
  <c r="C159" i="4"/>
  <c r="C160" i="4"/>
  <c r="H160" i="4" s="1"/>
  <c r="C161" i="4"/>
  <c r="H161" i="4" s="1"/>
  <c r="C162" i="4"/>
  <c r="C163" i="4"/>
  <c r="C164" i="4"/>
  <c r="H164" i="4" s="1"/>
  <c r="C166" i="4"/>
  <c r="H166" i="4" s="1"/>
  <c r="C167" i="4"/>
  <c r="C168" i="4"/>
  <c r="C169" i="4"/>
  <c r="H169" i="4" s="1"/>
  <c r="C170" i="4"/>
  <c r="H170" i="4" s="1"/>
  <c r="C171" i="4"/>
  <c r="C172" i="4"/>
  <c r="C173" i="4"/>
  <c r="H173" i="4" s="1"/>
  <c r="C174" i="4"/>
  <c r="H174" i="4" s="1"/>
  <c r="C175" i="4"/>
  <c r="C176" i="4"/>
  <c r="C177" i="4"/>
  <c r="H177" i="4" s="1"/>
  <c r="C178" i="4"/>
  <c r="H178" i="4" s="1"/>
  <c r="C179" i="4"/>
  <c r="C180" i="4"/>
  <c r="C181" i="4"/>
  <c r="H181" i="4" s="1"/>
  <c r="C182" i="4"/>
  <c r="H182" i="4" s="1"/>
  <c r="C183" i="4"/>
  <c r="C184" i="4"/>
  <c r="C185" i="4"/>
  <c r="H185" i="4" s="1"/>
  <c r="C186" i="4"/>
  <c r="H186" i="4" s="1"/>
  <c r="C187" i="4"/>
  <c r="C188" i="4"/>
  <c r="C189" i="4"/>
  <c r="H189" i="4" s="1"/>
  <c r="C190" i="4"/>
  <c r="H190" i="4" s="1"/>
  <c r="C191" i="4"/>
  <c r="C192" i="4"/>
  <c r="C193" i="4"/>
  <c r="H193" i="4" s="1"/>
  <c r="C194" i="4"/>
  <c r="H194" i="4" s="1"/>
  <c r="C195" i="4"/>
  <c r="C196" i="4"/>
  <c r="C197" i="4"/>
  <c r="H197" i="4" s="1"/>
  <c r="C198" i="4"/>
  <c r="H198" i="4" s="1"/>
  <c r="C199" i="4"/>
  <c r="C200" i="4"/>
  <c r="C201" i="4"/>
  <c r="H201" i="4" s="1"/>
  <c r="C202" i="4"/>
  <c r="H202" i="4" s="1"/>
  <c r="C203" i="4"/>
  <c r="C204" i="4"/>
  <c r="C205" i="4"/>
  <c r="H205" i="4" s="1"/>
  <c r="C206" i="4"/>
  <c r="H206" i="4" s="1"/>
  <c r="C207" i="4"/>
  <c r="C208" i="4"/>
  <c r="C209" i="4"/>
  <c r="H209" i="4" s="1"/>
  <c r="C210" i="4"/>
  <c r="H210" i="4" s="1"/>
  <c r="C211" i="4"/>
  <c r="C212" i="4"/>
  <c r="C213" i="4"/>
  <c r="H213" i="4" s="1"/>
  <c r="C214" i="4"/>
  <c r="H214" i="4" s="1"/>
  <c r="C215" i="4"/>
  <c r="C216" i="4"/>
  <c r="C217" i="4"/>
  <c r="H217" i="4" s="1"/>
  <c r="C218" i="4"/>
  <c r="H218" i="4" s="1"/>
  <c r="C219" i="4"/>
  <c r="C220" i="4"/>
  <c r="C221" i="4"/>
  <c r="H221" i="4" s="1"/>
  <c r="C222" i="4"/>
  <c r="H222" i="4" s="1"/>
  <c r="C223" i="4"/>
  <c r="C224" i="4"/>
  <c r="C225" i="4"/>
  <c r="H225" i="4" s="1"/>
  <c r="C226" i="4"/>
  <c r="H226" i="4" s="1"/>
  <c r="C227" i="4"/>
  <c r="C228" i="4"/>
  <c r="C229" i="4"/>
  <c r="H229" i="4" s="1"/>
  <c r="C230" i="4"/>
  <c r="H230" i="4" s="1"/>
  <c r="C231" i="4"/>
  <c r="C232" i="4"/>
  <c r="C233" i="4"/>
  <c r="H233" i="4" s="1"/>
  <c r="C234" i="4"/>
  <c r="H234" i="4" s="1"/>
  <c r="C235" i="4"/>
  <c r="C236" i="4"/>
  <c r="C237" i="4"/>
  <c r="H237" i="4" s="1"/>
  <c r="C238" i="4"/>
  <c r="H238" i="4" s="1"/>
  <c r="C239" i="4"/>
  <c r="C240" i="4"/>
  <c r="C241" i="4"/>
  <c r="H241" i="4" s="1"/>
  <c r="C242" i="4"/>
  <c r="H242" i="4" s="1"/>
  <c r="C243" i="4"/>
  <c r="C244" i="4"/>
  <c r="C245" i="4"/>
  <c r="H245" i="4" s="1"/>
  <c r="C246" i="4"/>
  <c r="H246" i="4" s="1"/>
  <c r="C247" i="4"/>
  <c r="C248" i="4"/>
  <c r="C249" i="4"/>
  <c r="H249" i="4" s="1"/>
  <c r="C250" i="4"/>
  <c r="H250" i="4" s="1"/>
  <c r="C251" i="4"/>
  <c r="C252" i="4"/>
  <c r="C253" i="4"/>
  <c r="H253" i="4" s="1"/>
  <c r="C254" i="4"/>
  <c r="H254" i="4" s="1"/>
  <c r="C255" i="4"/>
  <c r="C256" i="4"/>
  <c r="C257" i="4"/>
  <c r="H257" i="4" s="1"/>
  <c r="C258" i="4"/>
  <c r="H258" i="4" s="1"/>
  <c r="C259" i="4"/>
  <c r="C260" i="4"/>
  <c r="C261" i="4"/>
  <c r="H261" i="4" s="1"/>
  <c r="C262" i="4"/>
  <c r="H262" i="4" s="1"/>
  <c r="C263" i="4"/>
  <c r="C264" i="4"/>
  <c r="C265" i="4"/>
  <c r="H265" i="4" s="1"/>
  <c r="C266" i="4"/>
  <c r="H266" i="4" s="1"/>
  <c r="C267" i="4"/>
  <c r="C268" i="4"/>
  <c r="C269" i="4"/>
  <c r="H269" i="4" s="1"/>
  <c r="C270" i="4"/>
  <c r="H270" i="4" s="1"/>
  <c r="C271" i="4"/>
  <c r="C272" i="4"/>
  <c r="C273" i="4"/>
  <c r="H273" i="4" s="1"/>
  <c r="C274" i="4"/>
  <c r="H274" i="4" s="1"/>
  <c r="C275" i="4"/>
  <c r="C276" i="4"/>
  <c r="C277" i="4"/>
  <c r="H277" i="4" s="1"/>
  <c r="C278" i="4"/>
  <c r="H278" i="4" s="1"/>
  <c r="C279" i="4"/>
  <c r="C280" i="4"/>
  <c r="C281" i="4"/>
  <c r="H281" i="4" s="1"/>
  <c r="C282" i="4"/>
  <c r="H282" i="4" s="1"/>
  <c r="C283" i="4"/>
  <c r="C284" i="4"/>
  <c r="C285" i="4"/>
  <c r="H285" i="4" s="1"/>
  <c r="C286" i="4"/>
  <c r="H286" i="4" s="1"/>
  <c r="C287" i="4"/>
  <c r="C288" i="4"/>
  <c r="C289" i="4"/>
  <c r="H289" i="4" s="1"/>
  <c r="C290" i="4"/>
  <c r="H290" i="4" s="1"/>
  <c r="C291" i="4"/>
  <c r="C292" i="4"/>
  <c r="C293" i="4"/>
  <c r="H293" i="4" s="1"/>
  <c r="C294" i="4"/>
  <c r="H294" i="4" s="1"/>
  <c r="C295" i="4"/>
  <c r="C296" i="4"/>
  <c r="C297" i="4"/>
  <c r="H297" i="4" s="1"/>
  <c r="C298" i="4"/>
  <c r="H298" i="4" s="1"/>
  <c r="C299" i="4"/>
  <c r="C300" i="4"/>
  <c r="C301" i="4"/>
  <c r="H301" i="4" s="1"/>
  <c r="C302" i="4"/>
  <c r="H302" i="4" s="1"/>
  <c r="C303" i="4"/>
  <c r="C304" i="4"/>
  <c r="C305" i="4"/>
  <c r="H305" i="4" s="1"/>
  <c r="C306" i="4"/>
  <c r="H306" i="4" s="1"/>
  <c r="C307" i="4"/>
  <c r="C308" i="4"/>
  <c r="C309" i="4"/>
  <c r="H309" i="4" s="1"/>
  <c r="C310" i="4"/>
  <c r="H310" i="4" s="1"/>
  <c r="C311" i="4"/>
  <c r="C312" i="4"/>
  <c r="C313" i="4"/>
  <c r="H313" i="4" s="1"/>
  <c r="C314" i="4"/>
  <c r="H314" i="4" s="1"/>
  <c r="C315" i="4"/>
  <c r="C316" i="4"/>
  <c r="C317" i="4"/>
  <c r="H317" i="4" s="1"/>
  <c r="C318" i="4"/>
  <c r="H318" i="4" s="1"/>
  <c r="C319" i="4"/>
  <c r="C320" i="4"/>
  <c r="C321" i="4"/>
  <c r="H321" i="4" s="1"/>
  <c r="C322" i="4"/>
  <c r="H322" i="4" s="1"/>
  <c r="C323" i="4"/>
  <c r="C324" i="4"/>
  <c r="C325" i="4"/>
  <c r="H325" i="4" s="1"/>
  <c r="C326" i="4"/>
  <c r="H326" i="4" s="1"/>
  <c r="C327" i="4"/>
  <c r="C328" i="4"/>
  <c r="C329" i="4"/>
  <c r="H329" i="4" s="1"/>
  <c r="C330" i="4"/>
  <c r="H330" i="4" s="1"/>
  <c r="C331" i="4"/>
  <c r="C332" i="4"/>
  <c r="C333" i="4"/>
  <c r="H333" i="4" s="1"/>
  <c r="C334" i="4"/>
  <c r="H334" i="4" s="1"/>
  <c r="C335" i="4"/>
  <c r="C336" i="4"/>
  <c r="C10" i="4"/>
  <c r="H10" i="4" s="1"/>
  <c r="B11" i="4"/>
  <c r="B12" i="4"/>
  <c r="F12" i="4" s="1"/>
  <c r="B13" i="4"/>
  <c r="B14" i="4"/>
  <c r="F14" i="4" s="1"/>
  <c r="B15" i="4"/>
  <c r="F15" i="4" s="1"/>
  <c r="B16" i="4"/>
  <c r="F16" i="4" s="1"/>
  <c r="B17" i="4"/>
  <c r="B18" i="4"/>
  <c r="F18" i="4" s="1"/>
  <c r="B19" i="4"/>
  <c r="F19" i="4" s="1"/>
  <c r="B20" i="4"/>
  <c r="F20" i="4" s="1"/>
  <c r="B21" i="4"/>
  <c r="B22" i="4"/>
  <c r="F22" i="4" s="1"/>
  <c r="B23" i="4"/>
  <c r="F23" i="4" s="1"/>
  <c r="B24" i="4"/>
  <c r="F24" i="4" s="1"/>
  <c r="B25" i="4"/>
  <c r="B26" i="4"/>
  <c r="F26" i="4" s="1"/>
  <c r="B27" i="4"/>
  <c r="F27" i="4" s="1"/>
  <c r="B28" i="4"/>
  <c r="F28" i="4" s="1"/>
  <c r="B29" i="4"/>
  <c r="B30" i="4"/>
  <c r="F30" i="4" s="1"/>
  <c r="B31" i="4"/>
  <c r="F31" i="4" s="1"/>
  <c r="B32" i="4"/>
  <c r="F32" i="4" s="1"/>
  <c r="B33" i="4"/>
  <c r="B34" i="4"/>
  <c r="F34" i="4" s="1"/>
  <c r="B35" i="4"/>
  <c r="F35" i="4" s="1"/>
  <c r="B36" i="4"/>
  <c r="F36" i="4" s="1"/>
  <c r="B37" i="4"/>
  <c r="B38" i="4"/>
  <c r="F38" i="4" s="1"/>
  <c r="B39" i="4"/>
  <c r="F39" i="4" s="1"/>
  <c r="B40" i="4"/>
  <c r="F40" i="4" s="1"/>
  <c r="B41" i="4"/>
  <c r="B42" i="4"/>
  <c r="F42" i="4" s="1"/>
  <c r="B43" i="4"/>
  <c r="F43" i="4" s="1"/>
  <c r="B44" i="4"/>
  <c r="F44" i="4" s="1"/>
  <c r="B45" i="4"/>
  <c r="B46" i="4"/>
  <c r="F46" i="4" s="1"/>
  <c r="B47" i="4"/>
  <c r="F47" i="4" s="1"/>
  <c r="B48" i="4"/>
  <c r="F48" i="4" s="1"/>
  <c r="B49" i="4"/>
  <c r="B50" i="4"/>
  <c r="F50" i="4" s="1"/>
  <c r="B51" i="4"/>
  <c r="F51" i="4" s="1"/>
  <c r="B52" i="4"/>
  <c r="F52" i="4" s="1"/>
  <c r="B53" i="4"/>
  <c r="B54" i="4"/>
  <c r="F54" i="4" s="1"/>
  <c r="B55" i="4"/>
  <c r="F55" i="4" s="1"/>
  <c r="B56" i="4"/>
  <c r="F56" i="4" s="1"/>
  <c r="B57" i="4"/>
  <c r="B58" i="4"/>
  <c r="F58" i="4" s="1"/>
  <c r="B59" i="4"/>
  <c r="F59" i="4" s="1"/>
  <c r="B60" i="4"/>
  <c r="F60" i="4" s="1"/>
  <c r="B61" i="4"/>
  <c r="B62" i="4"/>
  <c r="F62" i="4" s="1"/>
  <c r="B63" i="4"/>
  <c r="F63" i="4" s="1"/>
  <c r="B64" i="4"/>
  <c r="F64" i="4" s="1"/>
  <c r="B65" i="4"/>
  <c r="B66" i="4"/>
  <c r="F66" i="4" s="1"/>
  <c r="B67" i="4"/>
  <c r="F67" i="4" s="1"/>
  <c r="B68" i="4"/>
  <c r="F68" i="4" s="1"/>
  <c r="B69" i="4"/>
  <c r="B70" i="4"/>
  <c r="F70" i="4" s="1"/>
  <c r="B71" i="4"/>
  <c r="F71" i="4" s="1"/>
  <c r="B72" i="4"/>
  <c r="F72" i="4" s="1"/>
  <c r="B73" i="4"/>
  <c r="B74" i="4"/>
  <c r="F74" i="4" s="1"/>
  <c r="B75" i="4"/>
  <c r="F75" i="4" s="1"/>
  <c r="B76" i="4"/>
  <c r="F76" i="4" s="1"/>
  <c r="B77" i="4"/>
  <c r="B78" i="4"/>
  <c r="F78" i="4" s="1"/>
  <c r="B79" i="4"/>
  <c r="F79" i="4" s="1"/>
  <c r="B80" i="4"/>
  <c r="F80" i="4" s="1"/>
  <c r="B81" i="4"/>
  <c r="B82" i="4"/>
  <c r="F82" i="4" s="1"/>
  <c r="B83" i="4"/>
  <c r="F83" i="4" s="1"/>
  <c r="B84" i="4"/>
  <c r="F84" i="4" s="1"/>
  <c r="B85" i="4"/>
  <c r="B86" i="4"/>
  <c r="F86" i="4" s="1"/>
  <c r="B87" i="4"/>
  <c r="F87" i="4" s="1"/>
  <c r="B88" i="4"/>
  <c r="F88" i="4" s="1"/>
  <c r="B89" i="4"/>
  <c r="B90" i="4"/>
  <c r="F90" i="4" s="1"/>
  <c r="B91" i="4"/>
  <c r="F91" i="4" s="1"/>
  <c r="B92" i="4"/>
  <c r="F92" i="4" s="1"/>
  <c r="B93" i="4"/>
  <c r="B94" i="4"/>
  <c r="F94" i="4" s="1"/>
  <c r="B95" i="4"/>
  <c r="F95" i="4" s="1"/>
  <c r="B96" i="4"/>
  <c r="F96" i="4" s="1"/>
  <c r="B97" i="4"/>
  <c r="B98" i="4"/>
  <c r="F98" i="4" s="1"/>
  <c r="B99" i="4"/>
  <c r="F99" i="4" s="1"/>
  <c r="B100" i="4"/>
  <c r="F100" i="4" s="1"/>
  <c r="B101" i="4"/>
  <c r="B102" i="4"/>
  <c r="F102" i="4" s="1"/>
  <c r="B103" i="4"/>
  <c r="F103" i="4" s="1"/>
  <c r="B104" i="4"/>
  <c r="F104" i="4" s="1"/>
  <c r="B105" i="4"/>
  <c r="B106" i="4"/>
  <c r="F106" i="4" s="1"/>
  <c r="B107" i="4"/>
  <c r="F107" i="4" s="1"/>
  <c r="B108" i="4"/>
  <c r="F108" i="4" s="1"/>
  <c r="B109" i="4"/>
  <c r="B110" i="4"/>
  <c r="F110" i="4" s="1"/>
  <c r="B111" i="4"/>
  <c r="F111" i="4" s="1"/>
  <c r="B112" i="4"/>
  <c r="F112" i="4" s="1"/>
  <c r="B113" i="4"/>
  <c r="B114" i="4"/>
  <c r="F114" i="4" s="1"/>
  <c r="B115" i="4"/>
  <c r="F115" i="4" s="1"/>
  <c r="B116" i="4"/>
  <c r="F116" i="4" s="1"/>
  <c r="B117" i="4"/>
  <c r="B118" i="4"/>
  <c r="F118" i="4" s="1"/>
  <c r="B119" i="4"/>
  <c r="F119" i="4" s="1"/>
  <c r="B120" i="4"/>
  <c r="F120" i="4" s="1"/>
  <c r="B121" i="4"/>
  <c r="B122" i="4"/>
  <c r="F122" i="4" s="1"/>
  <c r="B123" i="4"/>
  <c r="F123" i="4" s="1"/>
  <c r="B124" i="4"/>
  <c r="F124" i="4" s="1"/>
  <c r="B125" i="4"/>
  <c r="B126" i="4"/>
  <c r="F126" i="4" s="1"/>
  <c r="B127" i="4"/>
  <c r="F127" i="4" s="1"/>
  <c r="B128" i="4"/>
  <c r="F128" i="4" s="1"/>
  <c r="B129" i="4"/>
  <c r="B130" i="4"/>
  <c r="F130" i="4" s="1"/>
  <c r="B131" i="4"/>
  <c r="F131" i="4" s="1"/>
  <c r="B132" i="4"/>
  <c r="F132" i="4" s="1"/>
  <c r="B133" i="4"/>
  <c r="B134" i="4"/>
  <c r="F134" i="4" s="1"/>
  <c r="B135" i="4"/>
  <c r="F135" i="4" s="1"/>
  <c r="B136" i="4"/>
  <c r="F136" i="4" s="1"/>
  <c r="B137" i="4"/>
  <c r="B138" i="4"/>
  <c r="F138" i="4" s="1"/>
  <c r="B139" i="4"/>
  <c r="F139" i="4" s="1"/>
  <c r="B140" i="4"/>
  <c r="F140" i="4" s="1"/>
  <c r="B141" i="4"/>
  <c r="B142" i="4"/>
  <c r="F142" i="4" s="1"/>
  <c r="B143" i="4"/>
  <c r="F143" i="4" s="1"/>
  <c r="B144" i="4"/>
  <c r="F144" i="4" s="1"/>
  <c r="B145" i="4"/>
  <c r="B146" i="4"/>
  <c r="F146" i="4" s="1"/>
  <c r="B148" i="4"/>
  <c r="F148" i="4" s="1"/>
  <c r="B149" i="4"/>
  <c r="F149" i="4" s="1"/>
  <c r="B150" i="4"/>
  <c r="B151" i="4"/>
  <c r="F151" i="4" s="1"/>
  <c r="B152" i="4"/>
  <c r="F152" i="4" s="1"/>
  <c r="B153" i="4"/>
  <c r="F153" i="4" s="1"/>
  <c r="B154" i="4"/>
  <c r="B155" i="4"/>
  <c r="F155" i="4" s="1"/>
  <c r="B156" i="4"/>
  <c r="F156" i="4" s="1"/>
  <c r="B157" i="4"/>
  <c r="F157" i="4" s="1"/>
  <c r="B158" i="4"/>
  <c r="B159" i="4"/>
  <c r="F159" i="4" s="1"/>
  <c r="B160" i="4"/>
  <c r="F160" i="4" s="1"/>
  <c r="B161" i="4"/>
  <c r="F161" i="4" s="1"/>
  <c r="B162" i="4"/>
  <c r="B163" i="4"/>
  <c r="F163" i="4" s="1"/>
  <c r="B164" i="4"/>
  <c r="F164" i="4" s="1"/>
  <c r="B166" i="4"/>
  <c r="F166" i="4" s="1"/>
  <c r="B167" i="4"/>
  <c r="B168" i="4"/>
  <c r="F168" i="4" s="1"/>
  <c r="B169" i="4"/>
  <c r="F169" i="4" s="1"/>
  <c r="B170" i="4"/>
  <c r="F170" i="4" s="1"/>
  <c r="B171" i="4"/>
  <c r="B172" i="4"/>
  <c r="F172" i="4" s="1"/>
  <c r="B173" i="4"/>
  <c r="F173" i="4" s="1"/>
  <c r="B174" i="4"/>
  <c r="F174" i="4" s="1"/>
  <c r="B175" i="4"/>
  <c r="B176" i="4"/>
  <c r="F176" i="4" s="1"/>
  <c r="B177" i="4"/>
  <c r="F177" i="4" s="1"/>
  <c r="B178" i="4"/>
  <c r="F178" i="4" s="1"/>
  <c r="B179" i="4"/>
  <c r="B180" i="4"/>
  <c r="F180" i="4" s="1"/>
  <c r="B181" i="4"/>
  <c r="F181" i="4" s="1"/>
  <c r="B182" i="4"/>
  <c r="F182" i="4" s="1"/>
  <c r="B183" i="4"/>
  <c r="B184" i="4"/>
  <c r="F184" i="4" s="1"/>
  <c r="B185" i="4"/>
  <c r="F185" i="4" s="1"/>
  <c r="B186" i="4"/>
  <c r="F186" i="4" s="1"/>
  <c r="B187" i="4"/>
  <c r="B188" i="4"/>
  <c r="F188" i="4" s="1"/>
  <c r="B189" i="4"/>
  <c r="F189" i="4" s="1"/>
  <c r="B190" i="4"/>
  <c r="F190" i="4" s="1"/>
  <c r="B191" i="4"/>
  <c r="B192" i="4"/>
  <c r="F192" i="4" s="1"/>
  <c r="B193" i="4"/>
  <c r="F193" i="4" s="1"/>
  <c r="B194" i="4"/>
  <c r="F194" i="4" s="1"/>
  <c r="B195" i="4"/>
  <c r="B196" i="4"/>
  <c r="F196" i="4" s="1"/>
  <c r="B197" i="4"/>
  <c r="F197" i="4" s="1"/>
  <c r="B198" i="4"/>
  <c r="F198" i="4" s="1"/>
  <c r="B199" i="4"/>
  <c r="B200" i="4"/>
  <c r="F200" i="4" s="1"/>
  <c r="B201" i="4"/>
  <c r="F201" i="4" s="1"/>
  <c r="B202" i="4"/>
  <c r="F202" i="4" s="1"/>
  <c r="B203" i="4"/>
  <c r="B204" i="4"/>
  <c r="F204" i="4" s="1"/>
  <c r="B205" i="4"/>
  <c r="F205" i="4" s="1"/>
  <c r="B206" i="4"/>
  <c r="F206" i="4" s="1"/>
  <c r="B207" i="4"/>
  <c r="B208" i="4"/>
  <c r="F208" i="4" s="1"/>
  <c r="B209" i="4"/>
  <c r="F209" i="4" s="1"/>
  <c r="B210" i="4"/>
  <c r="F210" i="4" s="1"/>
  <c r="B211" i="4"/>
  <c r="B212" i="4"/>
  <c r="F212" i="4" s="1"/>
  <c r="B213" i="4"/>
  <c r="F213" i="4" s="1"/>
  <c r="B214" i="4"/>
  <c r="F214" i="4" s="1"/>
  <c r="B215" i="4"/>
  <c r="B216" i="4"/>
  <c r="F216" i="4" s="1"/>
  <c r="B217" i="4"/>
  <c r="F217" i="4" s="1"/>
  <c r="B218" i="4"/>
  <c r="F218" i="4" s="1"/>
  <c r="B219" i="4"/>
  <c r="B220" i="4"/>
  <c r="F220" i="4" s="1"/>
  <c r="B221" i="4"/>
  <c r="F221" i="4" s="1"/>
  <c r="B222" i="4"/>
  <c r="F222" i="4" s="1"/>
  <c r="B223" i="4"/>
  <c r="B224" i="4"/>
  <c r="F224" i="4" s="1"/>
  <c r="B225" i="4"/>
  <c r="F225" i="4" s="1"/>
  <c r="B226" i="4"/>
  <c r="F226" i="4" s="1"/>
  <c r="B227" i="4"/>
  <c r="B228" i="4"/>
  <c r="F228" i="4" s="1"/>
  <c r="B229" i="4"/>
  <c r="F229" i="4" s="1"/>
  <c r="B230" i="4"/>
  <c r="F230" i="4" s="1"/>
  <c r="B231" i="4"/>
  <c r="B232" i="4"/>
  <c r="F232" i="4" s="1"/>
  <c r="B233" i="4"/>
  <c r="F233" i="4" s="1"/>
  <c r="B234" i="4"/>
  <c r="F234" i="4" s="1"/>
  <c r="B235" i="4"/>
  <c r="B236" i="4"/>
  <c r="F236" i="4" s="1"/>
  <c r="B237" i="4"/>
  <c r="F237" i="4" s="1"/>
  <c r="B238" i="4"/>
  <c r="F238" i="4" s="1"/>
  <c r="B239" i="4"/>
  <c r="B240" i="4"/>
  <c r="F240" i="4" s="1"/>
  <c r="B241" i="4"/>
  <c r="F241" i="4" s="1"/>
  <c r="B242" i="4"/>
  <c r="F242" i="4" s="1"/>
  <c r="B243" i="4"/>
  <c r="B244" i="4"/>
  <c r="F244" i="4" s="1"/>
  <c r="B245" i="4"/>
  <c r="F245" i="4" s="1"/>
  <c r="B246" i="4"/>
  <c r="F246" i="4" s="1"/>
  <c r="B247" i="4"/>
  <c r="B248" i="4"/>
  <c r="F248" i="4" s="1"/>
  <c r="B249" i="4"/>
  <c r="F249" i="4" s="1"/>
  <c r="B250" i="4"/>
  <c r="F250" i="4" s="1"/>
  <c r="B251" i="4"/>
  <c r="B252" i="4"/>
  <c r="F252" i="4" s="1"/>
  <c r="B253" i="4"/>
  <c r="F253" i="4" s="1"/>
  <c r="B254" i="4"/>
  <c r="F254" i="4" s="1"/>
  <c r="B255" i="4"/>
  <c r="B256" i="4"/>
  <c r="F256" i="4" s="1"/>
  <c r="B257" i="4"/>
  <c r="F257" i="4" s="1"/>
  <c r="B258" i="4"/>
  <c r="F258" i="4" s="1"/>
  <c r="B259" i="4"/>
  <c r="B260" i="4"/>
  <c r="F260" i="4" s="1"/>
  <c r="B261" i="4"/>
  <c r="F261" i="4" s="1"/>
  <c r="B262" i="4"/>
  <c r="F262" i="4" s="1"/>
  <c r="B263" i="4"/>
  <c r="B264" i="4"/>
  <c r="F264" i="4" s="1"/>
  <c r="B265" i="4"/>
  <c r="F265" i="4" s="1"/>
  <c r="B266" i="4"/>
  <c r="F266" i="4" s="1"/>
  <c r="B267" i="4"/>
  <c r="B268" i="4"/>
  <c r="F268" i="4" s="1"/>
  <c r="B269" i="4"/>
  <c r="F269" i="4" s="1"/>
  <c r="B270" i="4"/>
  <c r="F270" i="4" s="1"/>
  <c r="B271" i="4"/>
  <c r="B272" i="4"/>
  <c r="F272" i="4" s="1"/>
  <c r="B273" i="4"/>
  <c r="F273" i="4" s="1"/>
  <c r="B274" i="4"/>
  <c r="F274" i="4" s="1"/>
  <c r="B275" i="4"/>
  <c r="B276" i="4"/>
  <c r="F276" i="4" s="1"/>
  <c r="B277" i="4"/>
  <c r="F277" i="4" s="1"/>
  <c r="B278" i="4"/>
  <c r="F278" i="4" s="1"/>
  <c r="B279" i="4"/>
  <c r="B280" i="4"/>
  <c r="F280" i="4" s="1"/>
  <c r="B281" i="4"/>
  <c r="F281" i="4" s="1"/>
  <c r="B282" i="4"/>
  <c r="F282" i="4" s="1"/>
  <c r="B283" i="4"/>
  <c r="B284" i="4"/>
  <c r="F284" i="4" s="1"/>
  <c r="B285" i="4"/>
  <c r="F285" i="4" s="1"/>
  <c r="B286" i="4"/>
  <c r="F286" i="4" s="1"/>
  <c r="B287" i="4"/>
  <c r="B288" i="4"/>
  <c r="F288" i="4" s="1"/>
  <c r="B289" i="4"/>
  <c r="F289" i="4" s="1"/>
  <c r="B290" i="4"/>
  <c r="F290" i="4" s="1"/>
  <c r="B291" i="4"/>
  <c r="B292" i="4"/>
  <c r="F292" i="4" s="1"/>
  <c r="B293" i="4"/>
  <c r="F293" i="4" s="1"/>
  <c r="B294" i="4"/>
  <c r="F294" i="4" s="1"/>
  <c r="B295" i="4"/>
  <c r="B296" i="4"/>
  <c r="F296" i="4" s="1"/>
  <c r="B297" i="4"/>
  <c r="F297" i="4" s="1"/>
  <c r="B298" i="4"/>
  <c r="F298" i="4" s="1"/>
  <c r="B299" i="4"/>
  <c r="B300" i="4"/>
  <c r="F300" i="4" s="1"/>
  <c r="B301" i="4"/>
  <c r="F301" i="4" s="1"/>
  <c r="B302" i="4"/>
  <c r="F302" i="4" s="1"/>
  <c r="B303" i="4"/>
  <c r="B304" i="4"/>
  <c r="F304" i="4" s="1"/>
  <c r="B305" i="4"/>
  <c r="F305" i="4" s="1"/>
  <c r="B306" i="4"/>
  <c r="F306" i="4" s="1"/>
  <c r="B307" i="4"/>
  <c r="B308" i="4"/>
  <c r="F308" i="4" s="1"/>
  <c r="B309" i="4"/>
  <c r="F309" i="4" s="1"/>
  <c r="B310" i="4"/>
  <c r="F310" i="4" s="1"/>
  <c r="B311" i="4"/>
  <c r="B312" i="4"/>
  <c r="F312" i="4" s="1"/>
  <c r="B313" i="4"/>
  <c r="F313" i="4" s="1"/>
  <c r="B314" i="4"/>
  <c r="F314" i="4" s="1"/>
  <c r="B315" i="4"/>
  <c r="B316" i="4"/>
  <c r="F316" i="4" s="1"/>
  <c r="B317" i="4"/>
  <c r="F317" i="4" s="1"/>
  <c r="B318" i="4"/>
  <c r="F318" i="4" s="1"/>
  <c r="B319" i="4"/>
  <c r="B320" i="4"/>
  <c r="F320" i="4" s="1"/>
  <c r="B321" i="4"/>
  <c r="F321" i="4" s="1"/>
  <c r="B322" i="4"/>
  <c r="F322" i="4" s="1"/>
  <c r="B323" i="4"/>
  <c r="B324" i="4"/>
  <c r="F324" i="4" s="1"/>
  <c r="B325" i="4"/>
  <c r="F325" i="4" s="1"/>
  <c r="B326" i="4"/>
  <c r="F326" i="4" s="1"/>
  <c r="B327" i="4"/>
  <c r="B328" i="4"/>
  <c r="F328" i="4" s="1"/>
  <c r="B329" i="4"/>
  <c r="F329" i="4" s="1"/>
  <c r="B330" i="4"/>
  <c r="F330" i="4" s="1"/>
  <c r="B331" i="4"/>
  <c r="B332" i="4"/>
  <c r="F332" i="4" s="1"/>
  <c r="B333" i="4"/>
  <c r="F333" i="4" s="1"/>
  <c r="B334" i="4"/>
  <c r="F334" i="4" s="1"/>
  <c r="B335" i="4"/>
  <c r="B336" i="4"/>
  <c r="F336" i="4" s="1"/>
  <c r="B10" i="4"/>
  <c r="F10" i="4" s="1"/>
  <c r="F11" i="4" l="1"/>
  <c r="D16" i="5"/>
  <c r="F335" i="4"/>
  <c r="F331" i="4"/>
  <c r="F327" i="4"/>
  <c r="F323" i="4"/>
  <c r="F319" i="4"/>
  <c r="F315" i="4"/>
  <c r="F311" i="4"/>
  <c r="F307" i="4"/>
  <c r="F303" i="4"/>
  <c r="F299" i="4"/>
  <c r="F295" i="4"/>
  <c r="F291" i="4"/>
  <c r="F287" i="4"/>
  <c r="F283" i="4"/>
  <c r="F279" i="4"/>
  <c r="F275" i="4"/>
  <c r="F271" i="4"/>
  <c r="F267" i="4"/>
  <c r="F263" i="4"/>
  <c r="F259" i="4"/>
  <c r="F255" i="4"/>
  <c r="F251" i="4"/>
  <c r="F247" i="4"/>
  <c r="F243" i="4"/>
  <c r="F239" i="4"/>
  <c r="F235" i="4"/>
  <c r="F231" i="4"/>
  <c r="F227" i="4"/>
  <c r="F223" i="4"/>
  <c r="F219" i="4"/>
  <c r="F215" i="4"/>
  <c r="F211" i="4"/>
  <c r="F207" i="4"/>
  <c r="F203" i="4"/>
  <c r="F199" i="4"/>
  <c r="F195" i="4"/>
  <c r="F191" i="4"/>
  <c r="F187" i="4"/>
  <c r="F183" i="4"/>
  <c r="F179" i="4"/>
  <c r="F175" i="4"/>
  <c r="F171" i="4"/>
  <c r="F167" i="4"/>
  <c r="F162" i="4"/>
  <c r="F158" i="4"/>
  <c r="F154" i="4"/>
  <c r="F150" i="4"/>
  <c r="F145" i="4"/>
  <c r="F141" i="4"/>
  <c r="F137" i="4"/>
  <c r="F133" i="4"/>
  <c r="F129" i="4"/>
  <c r="F125" i="4"/>
  <c r="F121" i="4"/>
  <c r="F117" i="4"/>
  <c r="F113" i="4"/>
  <c r="F109" i="4"/>
  <c r="F105" i="4"/>
  <c r="F101" i="4"/>
  <c r="F97" i="4"/>
  <c r="F93" i="4"/>
  <c r="F89" i="4"/>
  <c r="F85" i="4"/>
  <c r="F81" i="4"/>
  <c r="F77" i="4"/>
  <c r="F73" i="4"/>
  <c r="F69" i="4"/>
  <c r="H335" i="4"/>
  <c r="H331" i="4"/>
  <c r="H327" i="4"/>
  <c r="H323" i="4"/>
  <c r="H319" i="4"/>
  <c r="H315" i="4"/>
  <c r="H311" i="4"/>
  <c r="H307" i="4"/>
  <c r="H303" i="4"/>
  <c r="H299" i="4"/>
  <c r="H295" i="4"/>
  <c r="H291" i="4"/>
  <c r="H287" i="4"/>
  <c r="H283" i="4"/>
  <c r="H279" i="4"/>
  <c r="H275" i="4"/>
  <c r="H271" i="4"/>
  <c r="H267" i="4"/>
  <c r="H263" i="4"/>
  <c r="H259" i="4"/>
  <c r="H255" i="4"/>
  <c r="H251" i="4"/>
  <c r="H247" i="4"/>
  <c r="H243" i="4"/>
  <c r="H239" i="4"/>
  <c r="H235" i="4"/>
  <c r="H231" i="4"/>
  <c r="H227" i="4"/>
  <c r="H223" i="4"/>
  <c r="H219" i="4"/>
  <c r="H215" i="4"/>
  <c r="H211" i="4"/>
  <c r="H207" i="4"/>
  <c r="H203" i="4"/>
  <c r="H199" i="4"/>
  <c r="H195" i="4"/>
  <c r="H191" i="4"/>
  <c r="H187" i="4"/>
  <c r="H183" i="4"/>
  <c r="H179" i="4"/>
  <c r="H175" i="4"/>
  <c r="H171" i="4"/>
  <c r="H167" i="4"/>
  <c r="H162" i="4"/>
  <c r="H158" i="4"/>
  <c r="H154" i="4"/>
  <c r="H150" i="4"/>
  <c r="H145" i="4"/>
  <c r="H141" i="4"/>
  <c r="H137" i="4"/>
  <c r="H133" i="4"/>
  <c r="H129" i="4"/>
  <c r="H125" i="4"/>
  <c r="H121" i="4"/>
  <c r="H117" i="4"/>
  <c r="H113" i="4"/>
  <c r="H109" i="4"/>
  <c r="H105" i="4"/>
  <c r="H101" i="4"/>
  <c r="H97" i="4"/>
  <c r="H93" i="4"/>
  <c r="H89" i="4"/>
  <c r="H85" i="4"/>
  <c r="H81" i="4"/>
  <c r="H77" i="4"/>
  <c r="H73" i="4"/>
  <c r="H69" i="4"/>
  <c r="H65" i="4"/>
  <c r="H61" i="4"/>
  <c r="H57" i="4"/>
  <c r="H345" i="4" s="1"/>
  <c r="J12" i="5" s="1"/>
  <c r="H53" i="4"/>
  <c r="H49" i="4"/>
  <c r="H45" i="4"/>
  <c r="H41" i="4"/>
  <c r="H37" i="4"/>
  <c r="H33" i="4"/>
  <c r="H29" i="4"/>
  <c r="H25" i="4"/>
  <c r="H21" i="4"/>
  <c r="H17" i="4"/>
  <c r="H13" i="4"/>
  <c r="F65" i="4"/>
  <c r="F61" i="4"/>
  <c r="F57" i="4"/>
  <c r="F53" i="4"/>
  <c r="F49" i="4"/>
  <c r="F45" i="4"/>
  <c r="F41" i="4"/>
  <c r="F37" i="4"/>
  <c r="F33" i="4"/>
  <c r="F29" i="4"/>
  <c r="F25" i="4"/>
  <c r="F21" i="4"/>
  <c r="F17" i="4"/>
  <c r="F13" i="4"/>
  <c r="G280" i="4" s="1"/>
  <c r="H336" i="4"/>
  <c r="H332" i="4"/>
  <c r="H328" i="4"/>
  <c r="H324" i="4"/>
  <c r="H320" i="4"/>
  <c r="H316" i="4"/>
  <c r="H312" i="4"/>
  <c r="H308" i="4"/>
  <c r="H304" i="4"/>
  <c r="H300" i="4"/>
  <c r="H296" i="4"/>
  <c r="H292" i="4"/>
  <c r="H288" i="4"/>
  <c r="H284" i="4"/>
  <c r="H280" i="4"/>
  <c r="H276" i="4"/>
  <c r="H272" i="4"/>
  <c r="H268" i="4"/>
  <c r="H264" i="4"/>
  <c r="H260" i="4"/>
  <c r="H256" i="4"/>
  <c r="H252" i="4"/>
  <c r="H248" i="4"/>
  <c r="H244" i="4"/>
  <c r="H240" i="4"/>
  <c r="H236" i="4"/>
  <c r="H232" i="4"/>
  <c r="H228" i="4"/>
  <c r="H224" i="4"/>
  <c r="H220" i="4"/>
  <c r="H216" i="4"/>
  <c r="H212" i="4"/>
  <c r="H208" i="4"/>
  <c r="H204" i="4"/>
  <c r="H200" i="4"/>
  <c r="H196" i="4"/>
  <c r="H192" i="4"/>
  <c r="H188" i="4"/>
  <c r="H184" i="4"/>
  <c r="H180" i="4"/>
  <c r="H176" i="4"/>
  <c r="H172" i="4"/>
  <c r="H168" i="4"/>
  <c r="H163" i="4"/>
  <c r="H159" i="4"/>
  <c r="H155" i="4"/>
  <c r="H151" i="4"/>
  <c r="H146" i="4"/>
  <c r="H142" i="4"/>
  <c r="H138" i="4"/>
  <c r="H134" i="4"/>
  <c r="H130" i="4"/>
  <c r="H126" i="4"/>
  <c r="H122" i="4"/>
  <c r="H118" i="4"/>
  <c r="H114" i="4"/>
  <c r="H110" i="4"/>
  <c r="H106" i="4"/>
  <c r="H102" i="4"/>
  <c r="H98" i="4"/>
  <c r="H94" i="4"/>
  <c r="H90" i="4"/>
  <c r="H86" i="4"/>
  <c r="H82" i="4"/>
  <c r="H78" i="4"/>
  <c r="H74" i="4"/>
  <c r="H70" i="4"/>
  <c r="H66" i="4"/>
  <c r="H62" i="4"/>
  <c r="H58" i="4"/>
  <c r="H54" i="4"/>
  <c r="H50" i="4"/>
  <c r="I50" i="4" s="1"/>
  <c r="H46" i="4"/>
  <c r="H42" i="4"/>
  <c r="H38" i="4"/>
  <c r="H34" i="4"/>
  <c r="I34" i="4" s="1"/>
  <c r="H30" i="4"/>
  <c r="H26" i="4"/>
  <c r="H22" i="4"/>
  <c r="H18" i="4"/>
  <c r="I35" i="4" s="1"/>
  <c r="H14" i="4"/>
  <c r="I39" i="4"/>
  <c r="H11" i="4"/>
  <c r="I302" i="4" s="1"/>
  <c r="D11" i="5"/>
  <c r="I82" i="4" l="1"/>
  <c r="I146" i="4"/>
  <c r="I196" i="4"/>
  <c r="I260" i="4"/>
  <c r="I14" i="4"/>
  <c r="H344" i="4"/>
  <c r="I12" i="5" s="1"/>
  <c r="I30" i="4"/>
  <c r="I46" i="4"/>
  <c r="I62" i="4"/>
  <c r="I78" i="4"/>
  <c r="I94" i="4"/>
  <c r="I110" i="4"/>
  <c r="I126" i="4"/>
  <c r="I142" i="4"/>
  <c r="I159" i="4"/>
  <c r="I176" i="4"/>
  <c r="I192" i="4"/>
  <c r="I208" i="4"/>
  <c r="I224" i="4"/>
  <c r="I240" i="4"/>
  <c r="I256" i="4"/>
  <c r="I272" i="4"/>
  <c r="I288" i="4"/>
  <c r="I304" i="4"/>
  <c r="I320" i="4"/>
  <c r="I336" i="4"/>
  <c r="G25" i="4"/>
  <c r="F343" i="4"/>
  <c r="H17" i="5" s="1"/>
  <c r="G41" i="4"/>
  <c r="G57" i="4"/>
  <c r="I47" i="4"/>
  <c r="I119" i="4"/>
  <c r="I160" i="4"/>
  <c r="I205" i="4"/>
  <c r="I245" i="4"/>
  <c r="I289" i="4"/>
  <c r="G16" i="4"/>
  <c r="G136" i="4"/>
  <c r="G206" i="4"/>
  <c r="G270" i="4"/>
  <c r="G334" i="4"/>
  <c r="G81" i="4"/>
  <c r="G97" i="4"/>
  <c r="F342" i="4"/>
  <c r="G17" i="5" s="1"/>
  <c r="G113" i="4"/>
  <c r="G129" i="4"/>
  <c r="G145" i="4"/>
  <c r="G162" i="4"/>
  <c r="G179" i="4"/>
  <c r="G195" i="4"/>
  <c r="G211" i="4"/>
  <c r="G227" i="4"/>
  <c r="G243" i="4"/>
  <c r="G259" i="4"/>
  <c r="G275" i="4"/>
  <c r="G291" i="4"/>
  <c r="G307" i="4"/>
  <c r="G323" i="4"/>
  <c r="I309" i="4"/>
  <c r="I198" i="4"/>
  <c r="G131" i="4"/>
  <c r="G60" i="4"/>
  <c r="G220" i="4"/>
  <c r="I202" i="4"/>
  <c r="G103" i="4"/>
  <c r="G52" i="4"/>
  <c r="I333" i="4"/>
  <c r="G34" i="4"/>
  <c r="G98" i="4"/>
  <c r="G168" i="4"/>
  <c r="G132" i="4"/>
  <c r="I84" i="4"/>
  <c r="I226" i="4"/>
  <c r="G95" i="4"/>
  <c r="G233" i="4"/>
  <c r="G312" i="4"/>
  <c r="I114" i="4"/>
  <c r="I163" i="4"/>
  <c r="I228" i="4"/>
  <c r="I276" i="4"/>
  <c r="I324" i="4"/>
  <c r="G45" i="4"/>
  <c r="I91" i="4"/>
  <c r="I221" i="4"/>
  <c r="I313" i="4"/>
  <c r="I53" i="4"/>
  <c r="I85" i="4"/>
  <c r="I133" i="4"/>
  <c r="I183" i="4"/>
  <c r="I231" i="4"/>
  <c r="I263" i="4"/>
  <c r="I311" i="4"/>
  <c r="G40" i="4"/>
  <c r="G286" i="4"/>
  <c r="G225" i="4"/>
  <c r="G308" i="4"/>
  <c r="I258" i="4"/>
  <c r="I143" i="4"/>
  <c r="I269" i="4"/>
  <c r="I41" i="4"/>
  <c r="I73" i="4"/>
  <c r="I89" i="4"/>
  <c r="I105" i="4"/>
  <c r="I121" i="4"/>
  <c r="G72" i="4"/>
  <c r="G174" i="4"/>
  <c r="G238" i="4"/>
  <c r="G302" i="4"/>
  <c r="I76" i="4"/>
  <c r="I310" i="4"/>
  <c r="G289" i="4"/>
  <c r="I95" i="4"/>
  <c r="I72" i="4"/>
  <c r="I326" i="4"/>
  <c r="G229" i="4"/>
  <c r="I233" i="4"/>
  <c r="G66" i="4"/>
  <c r="G130" i="4"/>
  <c r="G244" i="4"/>
  <c r="I24" i="4"/>
  <c r="I157" i="4"/>
  <c r="G27" i="4"/>
  <c r="G169" i="4"/>
  <c r="G297" i="4"/>
  <c r="H346" i="4"/>
  <c r="K12" i="5" s="1"/>
  <c r="I18" i="4"/>
  <c r="I66" i="4"/>
  <c r="I98" i="4"/>
  <c r="I130" i="4"/>
  <c r="I180" i="4"/>
  <c r="I212" i="4"/>
  <c r="I244" i="4"/>
  <c r="I292" i="4"/>
  <c r="I308" i="4"/>
  <c r="G13" i="4"/>
  <c r="G232" i="4"/>
  <c r="G332" i="4"/>
  <c r="G284" i="4"/>
  <c r="G228" i="4"/>
  <c r="G184" i="4"/>
  <c r="G155" i="4"/>
  <c r="G138" i="4"/>
  <c r="G122" i="4"/>
  <c r="G106" i="4"/>
  <c r="G90" i="4"/>
  <c r="G74" i="4"/>
  <c r="G58" i="4"/>
  <c r="G42" i="4"/>
  <c r="G26" i="4"/>
  <c r="G317" i="4"/>
  <c r="G257" i="4"/>
  <c r="G197" i="4"/>
  <c r="G135" i="4"/>
  <c r="G75" i="4"/>
  <c r="G31" i="4"/>
  <c r="G268" i="4"/>
  <c r="G188" i="4"/>
  <c r="G36" i="4"/>
  <c r="G165" i="4"/>
  <c r="G28" i="4"/>
  <c r="G92" i="4"/>
  <c r="G321" i="4"/>
  <c r="G253" i="4"/>
  <c r="G193" i="4"/>
  <c r="G99" i="4"/>
  <c r="G19" i="4"/>
  <c r="G326" i="4"/>
  <c r="G310" i="4"/>
  <c r="G294" i="4"/>
  <c r="G278" i="4"/>
  <c r="G262" i="4"/>
  <c r="G246" i="4"/>
  <c r="G230" i="4"/>
  <c r="G214" i="4"/>
  <c r="G198" i="4"/>
  <c r="G182" i="4"/>
  <c r="G166" i="4"/>
  <c r="G149" i="4"/>
  <c r="G120" i="4"/>
  <c r="G88" i="4"/>
  <c r="G56" i="4"/>
  <c r="G24" i="4"/>
  <c r="G288" i="4"/>
  <c r="G102" i="4"/>
  <c r="G22" i="4"/>
  <c r="G116" i="4"/>
  <c r="G181" i="4"/>
  <c r="G23" i="4"/>
  <c r="G260" i="4"/>
  <c r="G147" i="4"/>
  <c r="G108" i="4"/>
  <c r="G177" i="4"/>
  <c r="G274" i="4"/>
  <c r="G226" i="4"/>
  <c r="G194" i="4"/>
  <c r="G144" i="4"/>
  <c r="G48" i="4"/>
  <c r="G264" i="4"/>
  <c r="G68" i="4"/>
  <c r="G292" i="4"/>
  <c r="G236" i="4"/>
  <c r="G192" i="4"/>
  <c r="G159" i="4"/>
  <c r="G142" i="4"/>
  <c r="G126" i="4"/>
  <c r="G110" i="4"/>
  <c r="G94" i="4"/>
  <c r="G78" i="4"/>
  <c r="G62" i="4"/>
  <c r="G46" i="4"/>
  <c r="G30" i="4"/>
  <c r="G18" i="4"/>
  <c r="G333" i="4"/>
  <c r="G273" i="4"/>
  <c r="G213" i="4"/>
  <c r="G152" i="4"/>
  <c r="G91" i="4"/>
  <c r="G35" i="4"/>
  <c r="G276" i="4"/>
  <c r="G200" i="4"/>
  <c r="G100" i="4"/>
  <c r="F345" i="4"/>
  <c r="J17" i="5" s="1"/>
  <c r="G12" i="4"/>
  <c r="G76" i="4"/>
  <c r="G140" i="4"/>
  <c r="G269" i="4"/>
  <c r="G209" i="4"/>
  <c r="G115" i="4"/>
  <c r="G55" i="4"/>
  <c r="G330" i="4"/>
  <c r="G314" i="4"/>
  <c r="G298" i="4"/>
  <c r="G282" i="4"/>
  <c r="G266" i="4"/>
  <c r="G250" i="4"/>
  <c r="G234" i="4"/>
  <c r="G218" i="4"/>
  <c r="G202" i="4"/>
  <c r="G186" i="4"/>
  <c r="G170" i="4"/>
  <c r="G153" i="4"/>
  <c r="G128" i="4"/>
  <c r="G96" i="4"/>
  <c r="G64" i="4"/>
  <c r="G32" i="4"/>
  <c r="G164" i="4"/>
  <c r="G224" i="4"/>
  <c r="G208" i="4"/>
  <c r="G309" i="4"/>
  <c r="G277" i="4"/>
  <c r="G241" i="4"/>
  <c r="G205" i="4"/>
  <c r="G173" i="4"/>
  <c r="G139" i="4"/>
  <c r="G107" i="4"/>
  <c r="G71" i="4"/>
  <c r="G39" i="4"/>
  <c r="G328" i="4"/>
  <c r="G196" i="4"/>
  <c r="G324" i="4"/>
  <c r="G252" i="4"/>
  <c r="G212" i="4"/>
  <c r="G172" i="4"/>
  <c r="G151" i="4"/>
  <c r="G134" i="4"/>
  <c r="G118" i="4"/>
  <c r="G86" i="4"/>
  <c r="G70" i="4"/>
  <c r="G54" i="4"/>
  <c r="G38" i="4"/>
  <c r="G14" i="4"/>
  <c r="G301" i="4"/>
  <c r="G237" i="4"/>
  <c r="G119" i="4"/>
  <c r="G59" i="4"/>
  <c r="G316" i="4"/>
  <c r="G176" i="4"/>
  <c r="G84" i="4"/>
  <c r="G44" i="4"/>
  <c r="G305" i="4"/>
  <c r="G245" i="4"/>
  <c r="G83" i="4"/>
  <c r="G322" i="4"/>
  <c r="G306" i="4"/>
  <c r="G290" i="4"/>
  <c r="G258" i="4"/>
  <c r="G242" i="4"/>
  <c r="G210" i="4"/>
  <c r="G178" i="4"/>
  <c r="G161" i="4"/>
  <c r="G112" i="4"/>
  <c r="G80" i="4"/>
  <c r="G29" i="4"/>
  <c r="G61" i="4"/>
  <c r="I135" i="4"/>
  <c r="I177" i="4"/>
  <c r="I261" i="4"/>
  <c r="I21" i="4"/>
  <c r="I37" i="4"/>
  <c r="I69" i="4"/>
  <c r="I101" i="4"/>
  <c r="I117" i="4"/>
  <c r="I150" i="4"/>
  <c r="I167" i="4"/>
  <c r="I199" i="4"/>
  <c r="I215" i="4"/>
  <c r="I247" i="4"/>
  <c r="I279" i="4"/>
  <c r="I295" i="4"/>
  <c r="I327" i="4"/>
  <c r="G157" i="4"/>
  <c r="G222" i="4"/>
  <c r="I20" i="4"/>
  <c r="I246" i="4"/>
  <c r="G10" i="4"/>
  <c r="I266" i="4"/>
  <c r="G160" i="4"/>
  <c r="I169" i="4"/>
  <c r="I75" i="4"/>
  <c r="G50" i="4"/>
  <c r="G114" i="4"/>
  <c r="G204" i="4"/>
  <c r="G296" i="4"/>
  <c r="I120" i="4"/>
  <c r="G320" i="4"/>
  <c r="G127" i="4"/>
  <c r="G265" i="4"/>
  <c r="G216" i="4"/>
  <c r="I67" i="4"/>
  <c r="I99" i="4"/>
  <c r="I181" i="4"/>
  <c r="I225" i="4"/>
  <c r="I321" i="4"/>
  <c r="I25" i="4"/>
  <c r="H343" i="4"/>
  <c r="H12" i="5" s="1"/>
  <c r="I57" i="4"/>
  <c r="D12" i="5"/>
  <c r="H341" i="4"/>
  <c r="F12" i="5" s="1"/>
  <c r="I11" i="4"/>
  <c r="I31" i="4"/>
  <c r="I318" i="4"/>
  <c r="I274" i="4"/>
  <c r="I242" i="4"/>
  <c r="I206" i="4"/>
  <c r="I174" i="4"/>
  <c r="I136" i="4"/>
  <c r="I104" i="4"/>
  <c r="I68" i="4"/>
  <c r="I36" i="4"/>
  <c r="I16" i="4"/>
  <c r="I147" i="4"/>
  <c r="I63" i="4"/>
  <c r="I325" i="4"/>
  <c r="I265" i="4"/>
  <c r="I201" i="4"/>
  <c r="I107" i="4"/>
  <c r="I298" i="4"/>
  <c r="I238" i="4"/>
  <c r="I166" i="4"/>
  <c r="I100" i="4"/>
  <c r="I40" i="4"/>
  <c r="I278" i="4"/>
  <c r="I218" i="4"/>
  <c r="I170" i="4"/>
  <c r="I108" i="4"/>
  <c r="I48" i="4"/>
  <c r="I12" i="4"/>
  <c r="I293" i="4"/>
  <c r="I209" i="4"/>
  <c r="I123" i="4"/>
  <c r="I51" i="4"/>
  <c r="I127" i="4"/>
  <c r="I249" i="4"/>
  <c r="I149" i="4"/>
  <c r="I262" i="4"/>
  <c r="I92" i="4"/>
  <c r="I317" i="4"/>
  <c r="I322" i="4"/>
  <c r="I286" i="4"/>
  <c r="I250" i="4"/>
  <c r="I214" i="4"/>
  <c r="I178" i="4"/>
  <c r="I144" i="4"/>
  <c r="I112" i="4"/>
  <c r="I80" i="4"/>
  <c r="I44" i="4"/>
  <c r="I165" i="4"/>
  <c r="I43" i="4"/>
  <c r="I329" i="4"/>
  <c r="I281" i="4"/>
  <c r="I217" i="4"/>
  <c r="I139" i="4"/>
  <c r="I314" i="4"/>
  <c r="I254" i="4"/>
  <c r="I186" i="4"/>
  <c r="I116" i="4"/>
  <c r="I56" i="4"/>
  <c r="I294" i="4"/>
  <c r="I230" i="4"/>
  <c r="I182" i="4"/>
  <c r="I124" i="4"/>
  <c r="I64" i="4"/>
  <c r="I297" i="4"/>
  <c r="I277" i="4"/>
  <c r="I257" i="4"/>
  <c r="I237" i="4"/>
  <c r="I213" i="4"/>
  <c r="I193" i="4"/>
  <c r="I173" i="4"/>
  <c r="I152" i="4"/>
  <c r="I131" i="4"/>
  <c r="I111" i="4"/>
  <c r="I79" i="4"/>
  <c r="I15" i="4"/>
  <c r="I87" i="4"/>
  <c r="I55" i="4"/>
  <c r="I23" i="4"/>
  <c r="I273" i="4"/>
  <c r="I253" i="4"/>
  <c r="I229" i="4"/>
  <c r="I189" i="4"/>
  <c r="I164" i="4"/>
  <c r="I148" i="4"/>
  <c r="I103" i="4"/>
  <c r="I59" i="4"/>
  <c r="I83" i="4"/>
  <c r="I19" i="4"/>
  <c r="I290" i="4"/>
  <c r="I306" i="4"/>
  <c r="I270" i="4"/>
  <c r="I234" i="4"/>
  <c r="I194" i="4"/>
  <c r="I161" i="4"/>
  <c r="I128" i="4"/>
  <c r="I96" i="4"/>
  <c r="I60" i="4"/>
  <c r="I28" i="4"/>
  <c r="I10" i="4"/>
  <c r="I305" i="4"/>
  <c r="I185" i="4"/>
  <c r="I282" i="4"/>
  <c r="I222" i="4"/>
  <c r="I88" i="4"/>
  <c r="I330" i="4"/>
  <c r="I210" i="4"/>
  <c r="I153" i="4"/>
  <c r="I32" i="4"/>
  <c r="I71" i="4"/>
  <c r="I27" i="4"/>
  <c r="I115" i="4"/>
  <c r="I156" i="4"/>
  <c r="I197" i="4"/>
  <c r="I241" i="4"/>
  <c r="I285" i="4"/>
  <c r="G104" i="4"/>
  <c r="G190" i="4"/>
  <c r="G254" i="4"/>
  <c r="G318" i="4"/>
  <c r="I140" i="4"/>
  <c r="G67" i="4"/>
  <c r="G124" i="4"/>
  <c r="G163" i="4"/>
  <c r="I132" i="4"/>
  <c r="G47" i="4"/>
  <c r="G285" i="4"/>
  <c r="I301" i="4"/>
  <c r="F346" i="4"/>
  <c r="K17" i="5" s="1"/>
  <c r="G82" i="4"/>
  <c r="G146" i="4"/>
  <c r="G300" i="4"/>
  <c r="I52" i="4"/>
  <c r="I190" i="4"/>
  <c r="I334" i="4"/>
  <c r="G63" i="4"/>
  <c r="G201" i="4"/>
  <c r="G329" i="4"/>
  <c r="G336" i="4"/>
  <c r="I137" i="4"/>
  <c r="I154" i="4"/>
  <c r="I203" i="4"/>
  <c r="G85" i="4"/>
  <c r="G101" i="4"/>
  <c r="G133" i="4"/>
  <c r="G150" i="4"/>
  <c r="G183" i="4"/>
  <c r="G199" i="4"/>
  <c r="G231" i="4"/>
  <c r="G263" i="4"/>
  <c r="G279" i="4"/>
  <c r="G311" i="4"/>
  <c r="G327" i="4"/>
  <c r="I22" i="4"/>
  <c r="I38" i="4"/>
  <c r="I70" i="4"/>
  <c r="I86" i="4"/>
  <c r="I118" i="4"/>
  <c r="I134" i="4"/>
  <c r="I151" i="4"/>
  <c r="I184" i="4"/>
  <c r="I200" i="4"/>
  <c r="I232" i="4"/>
  <c r="I248" i="4"/>
  <c r="I280" i="4"/>
  <c r="I296" i="4"/>
  <c r="I312" i="4"/>
  <c r="G17" i="4"/>
  <c r="G33" i="4"/>
  <c r="G49" i="4"/>
  <c r="I13" i="4"/>
  <c r="I29" i="4"/>
  <c r="I61" i="4"/>
  <c r="I77" i="4"/>
  <c r="I125" i="4"/>
  <c r="I26" i="4"/>
  <c r="I42" i="4"/>
  <c r="I58" i="4"/>
  <c r="I74" i="4"/>
  <c r="I90" i="4"/>
  <c r="I106" i="4"/>
  <c r="I122" i="4"/>
  <c r="I138" i="4"/>
  <c r="I155" i="4"/>
  <c r="I172" i="4"/>
  <c r="I188" i="4"/>
  <c r="I204" i="4"/>
  <c r="I220" i="4"/>
  <c r="I236" i="4"/>
  <c r="I252" i="4"/>
  <c r="I268" i="4"/>
  <c r="I284" i="4"/>
  <c r="I300" i="4"/>
  <c r="I316" i="4"/>
  <c r="I332" i="4"/>
  <c r="G21" i="4"/>
  <c r="G37" i="4"/>
  <c r="G53" i="4"/>
  <c r="I17" i="4"/>
  <c r="I33" i="4"/>
  <c r="I49" i="4"/>
  <c r="I65" i="4"/>
  <c r="I81" i="4"/>
  <c r="I97" i="4"/>
  <c r="I113" i="4"/>
  <c r="I129" i="4"/>
  <c r="I145" i="4"/>
  <c r="I162" i="4"/>
  <c r="I179" i="4"/>
  <c r="I195" i="4"/>
  <c r="I211" i="4"/>
  <c r="I227" i="4"/>
  <c r="I243" i="4"/>
  <c r="I259" i="4"/>
  <c r="I275" i="4"/>
  <c r="I291" i="4"/>
  <c r="I307" i="4"/>
  <c r="I323" i="4"/>
  <c r="G77" i="4"/>
  <c r="G93" i="4"/>
  <c r="G109" i="4"/>
  <c r="G125" i="4"/>
  <c r="G141" i="4"/>
  <c r="G158" i="4"/>
  <c r="G175" i="4"/>
  <c r="G191" i="4"/>
  <c r="G207" i="4"/>
  <c r="G223" i="4"/>
  <c r="G239" i="4"/>
  <c r="G255" i="4"/>
  <c r="G271" i="4"/>
  <c r="G287" i="4"/>
  <c r="G303" i="4"/>
  <c r="G319" i="4"/>
  <c r="G335" i="4"/>
  <c r="H342" i="4"/>
  <c r="G12" i="5" s="1"/>
  <c r="G15" i="4"/>
  <c r="G51" i="4"/>
  <c r="G87" i="4"/>
  <c r="G123" i="4"/>
  <c r="G156" i="4"/>
  <c r="G189" i="4"/>
  <c r="G221" i="4"/>
  <c r="G261" i="4"/>
  <c r="G293" i="4"/>
  <c r="G325" i="4"/>
  <c r="G272" i="4"/>
  <c r="G180" i="4"/>
  <c r="G256" i="4"/>
  <c r="I171" i="4"/>
  <c r="I187" i="4"/>
  <c r="I219" i="4"/>
  <c r="I235" i="4"/>
  <c r="I251" i="4"/>
  <c r="I267" i="4"/>
  <c r="I283" i="4"/>
  <c r="I299" i="4"/>
  <c r="I315" i="4"/>
  <c r="I331" i="4"/>
  <c r="G69" i="4"/>
  <c r="G117" i="4"/>
  <c r="G167" i="4"/>
  <c r="G215" i="4"/>
  <c r="G247" i="4"/>
  <c r="G295" i="4"/>
  <c r="I54" i="4"/>
  <c r="I102" i="4"/>
  <c r="I168" i="4"/>
  <c r="I216" i="4"/>
  <c r="I264" i="4"/>
  <c r="I328" i="4"/>
  <c r="G65" i="4"/>
  <c r="I45" i="4"/>
  <c r="I93" i="4"/>
  <c r="I109" i="4"/>
  <c r="I141" i="4"/>
  <c r="I158" i="4"/>
  <c r="I175" i="4"/>
  <c r="I191" i="4"/>
  <c r="I207" i="4"/>
  <c r="I223" i="4"/>
  <c r="I239" i="4"/>
  <c r="I255" i="4"/>
  <c r="I271" i="4"/>
  <c r="I287" i="4"/>
  <c r="I303" i="4"/>
  <c r="I319" i="4"/>
  <c r="I335" i="4"/>
  <c r="G73" i="4"/>
  <c r="G89" i="4"/>
  <c r="G105" i="4"/>
  <c r="G121" i="4"/>
  <c r="G137" i="4"/>
  <c r="G154" i="4"/>
  <c r="G171" i="4"/>
  <c r="G187" i="4"/>
  <c r="G203" i="4"/>
  <c r="G219" i="4"/>
  <c r="G235" i="4"/>
  <c r="G251" i="4"/>
  <c r="G267" i="4"/>
  <c r="G283" i="4"/>
  <c r="G299" i="4"/>
  <c r="G315" i="4"/>
  <c r="G331" i="4"/>
  <c r="F344" i="4"/>
  <c r="I17" i="5" s="1"/>
  <c r="D17" i="5"/>
  <c r="F341" i="4"/>
  <c r="F17" i="5" s="1"/>
  <c r="G11" i="4"/>
  <c r="G43" i="4"/>
  <c r="G79" i="4"/>
  <c r="G111" i="4"/>
  <c r="G143" i="4"/>
  <c r="G185" i="4"/>
  <c r="G217" i="4"/>
  <c r="G249" i="4"/>
  <c r="G281" i="4"/>
  <c r="G313" i="4"/>
  <c r="G240" i="4"/>
  <c r="G148" i="4"/>
  <c r="G248" i="4"/>
  <c r="G304" i="4"/>
  <c r="G20" i="4"/>
  <c r="H18" i="5" l="1"/>
  <c r="E18" i="5"/>
  <c r="F18" i="5"/>
  <c r="G18" i="5"/>
  <c r="I18" i="5"/>
  <c r="J18" i="5"/>
  <c r="K18" i="5"/>
  <c r="D18" i="5"/>
  <c r="H13" i="5"/>
  <c r="I13" i="5"/>
  <c r="J13" i="5"/>
  <c r="K13" i="5"/>
  <c r="D13" i="5"/>
  <c r="E13" i="5"/>
  <c r="F13" i="5"/>
  <c r="G13" i="5"/>
</calcChain>
</file>

<file path=xl/sharedStrings.xml><?xml version="1.0" encoding="utf-8"?>
<sst xmlns="http://schemas.openxmlformats.org/spreadsheetml/2006/main" count="2396" uniqueCount="438">
  <si>
    <t>Council</t>
  </si>
  <si>
    <t>Business Deaths ()</t>
  </si>
  <si>
    <t>as at 06/08/2014</t>
  </si>
  <si>
    <t>Central Bedfordshire</t>
  </si>
  <si>
    <t>Cheshire West &amp; Chester</t>
  </si>
  <si>
    <t>City of London</t>
  </si>
  <si>
    <t>Cornwall</t>
  </si>
  <si>
    <t>Durham</t>
  </si>
  <si>
    <t>Redditch</t>
  </si>
  <si>
    <t>New Businesses ()</t>
  </si>
  <si>
    <t>Total Businesses ()</t>
  </si>
  <si>
    <t>Adur</t>
  </si>
  <si>
    <t>Allerdale</t>
  </si>
  <si>
    <t>Amber Valley</t>
  </si>
  <si>
    <t>Arun</t>
  </si>
  <si>
    <t>Ashfield</t>
  </si>
  <si>
    <t>Ashford</t>
  </si>
  <si>
    <t>Aylesbury Vale</t>
  </si>
  <si>
    <t>Babergh</t>
  </si>
  <si>
    <t>Barking &amp; Dagenham</t>
  </si>
  <si>
    <t>Barnet</t>
  </si>
  <si>
    <t>Barnsley</t>
  </si>
  <si>
    <t>Barrow-in-Furness</t>
  </si>
  <si>
    <t>Basildon</t>
  </si>
  <si>
    <t>Basingstoke &amp; Deane</t>
  </si>
  <si>
    <t>Bassetlaw</t>
  </si>
  <si>
    <t>Bath &amp; North East Somerset</t>
  </si>
  <si>
    <t>Bedford</t>
  </si>
  <si>
    <t>Bexley</t>
  </si>
  <si>
    <t>Birmingham</t>
  </si>
  <si>
    <t>Blaby</t>
  </si>
  <si>
    <t>Blackburn with Darwen</t>
  </si>
  <si>
    <t>Blackpool</t>
  </si>
  <si>
    <t>Bolsover</t>
  </si>
  <si>
    <t>Bolton</t>
  </si>
  <si>
    <t>Boston</t>
  </si>
  <si>
    <t>Bournemouth</t>
  </si>
  <si>
    <t>Bracknell Forest</t>
  </si>
  <si>
    <t>Bradford</t>
  </si>
  <si>
    <t>Braintree</t>
  </si>
  <si>
    <t>Breckland</t>
  </si>
  <si>
    <t>Brent</t>
  </si>
  <si>
    <t>Brentwood</t>
  </si>
  <si>
    <t>Brighton &amp; Hove</t>
  </si>
  <si>
    <t>Bristol</t>
  </si>
  <si>
    <t>Broadland</t>
  </si>
  <si>
    <t>Bromley</t>
  </si>
  <si>
    <t>Bromsgrove</t>
  </si>
  <si>
    <t>Broxbourne</t>
  </si>
  <si>
    <t>Broxtowe</t>
  </si>
  <si>
    <t>Burnley</t>
  </si>
  <si>
    <t>Bury</t>
  </si>
  <si>
    <t>Calderdale</t>
  </si>
  <si>
    <t>Cambridge</t>
  </si>
  <si>
    <t>Camden</t>
  </si>
  <si>
    <t>Cannock Chase</t>
  </si>
  <si>
    <t>Canterbury</t>
  </si>
  <si>
    <t>Carlisle</t>
  </si>
  <si>
    <t>Castle Point</t>
  </si>
  <si>
    <t>Charnwood</t>
  </si>
  <si>
    <t>Chelmsford</t>
  </si>
  <si>
    <t>Cheltenham</t>
  </si>
  <si>
    <t>Cherwell</t>
  </si>
  <si>
    <t>Cheshire East</t>
  </si>
  <si>
    <t>Chesterfield</t>
  </si>
  <si>
    <t>Chichester</t>
  </si>
  <si>
    <t>Chiltern</t>
  </si>
  <si>
    <t>Chorley</t>
  </si>
  <si>
    <t>Christchurch</t>
  </si>
  <si>
    <t>Colchester</t>
  </si>
  <si>
    <t>Copeland</t>
  </si>
  <si>
    <t>Corby</t>
  </si>
  <si>
    <t>Cotswold</t>
  </si>
  <si>
    <t>Coventry</t>
  </si>
  <si>
    <t>Craven</t>
  </si>
  <si>
    <t>Crawley</t>
  </si>
  <si>
    <t>Croydon</t>
  </si>
  <si>
    <t>Dacorum</t>
  </si>
  <si>
    <t>Darlington</t>
  </si>
  <si>
    <t>Dartford</t>
  </si>
  <si>
    <t>Daventry</t>
  </si>
  <si>
    <t>Derby</t>
  </si>
  <si>
    <t>Derbyshire Dales</t>
  </si>
  <si>
    <t>Doncaster</t>
  </si>
  <si>
    <t>Dover</t>
  </si>
  <si>
    <t>Dudley</t>
  </si>
  <si>
    <t>Ealing</t>
  </si>
  <si>
    <t>East Cambridgeshire</t>
  </si>
  <si>
    <t>East Devon</t>
  </si>
  <si>
    <t>East Dorset</t>
  </si>
  <si>
    <t>East Hampshire</t>
  </si>
  <si>
    <t>East Hertfordshire</t>
  </si>
  <si>
    <t>East Lindsey</t>
  </si>
  <si>
    <t>East Northamptonshire</t>
  </si>
  <si>
    <t>East Riding of Yorkshire</t>
  </si>
  <si>
    <t>East Staffordshire</t>
  </si>
  <si>
    <t>Eastbourne</t>
  </si>
  <si>
    <t>Eastleigh</t>
  </si>
  <si>
    <t>Eden</t>
  </si>
  <si>
    <t>Elmbridge</t>
  </si>
  <si>
    <t>Enfield</t>
  </si>
  <si>
    <t>Epping Forest</t>
  </si>
  <si>
    <t>Epsom &amp; Ewell</t>
  </si>
  <si>
    <t>Erewash</t>
  </si>
  <si>
    <t>Exeter</t>
  </si>
  <si>
    <t>Fareham</t>
  </si>
  <si>
    <t>Fenland</t>
  </si>
  <si>
    <t>Forest Heath</t>
  </si>
  <si>
    <t>Forest of Dean</t>
  </si>
  <si>
    <t>Fylde</t>
  </si>
  <si>
    <t>Gateshead</t>
  </si>
  <si>
    <t>Gedling</t>
  </si>
  <si>
    <t>Gloucester</t>
  </si>
  <si>
    <t>Gosport</t>
  </si>
  <si>
    <t>Gravesham</t>
  </si>
  <si>
    <t>Great Yarmouth</t>
  </si>
  <si>
    <t>Greenwich</t>
  </si>
  <si>
    <t>Guildford</t>
  </si>
  <si>
    <t>Hackney</t>
  </si>
  <si>
    <t>Halton</t>
  </si>
  <si>
    <t>Hambleton</t>
  </si>
  <si>
    <t>Hammersmith &amp; Fulham</t>
  </si>
  <si>
    <t>Harborough</t>
  </si>
  <si>
    <t>Haringey</t>
  </si>
  <si>
    <t>Harlow</t>
  </si>
  <si>
    <t>Harrogate</t>
  </si>
  <si>
    <t>Harrow</t>
  </si>
  <si>
    <t>Hart</t>
  </si>
  <si>
    <t>Hartlepool</t>
  </si>
  <si>
    <t>Hastings</t>
  </si>
  <si>
    <t>Havant</t>
  </si>
  <si>
    <t>Havering</t>
  </si>
  <si>
    <t>Herefordshire</t>
  </si>
  <si>
    <t>Hertsmere</t>
  </si>
  <si>
    <t>High Peak</t>
  </si>
  <si>
    <t>Hillingdon</t>
  </si>
  <si>
    <t>Hinckley &amp; Bosworth</t>
  </si>
  <si>
    <t>Horsham</t>
  </si>
  <si>
    <t>Hounslow</t>
  </si>
  <si>
    <t>Huntingdonshire</t>
  </si>
  <si>
    <t>Hyndburn</t>
  </si>
  <si>
    <t>Ipswich</t>
  </si>
  <si>
    <t>Isle Of Wight</t>
  </si>
  <si>
    <t>Isles of Scilly</t>
  </si>
  <si>
    <t>Islington</t>
  </si>
  <si>
    <t>Kensington &amp; Chelsea</t>
  </si>
  <si>
    <t>Kettering</t>
  </si>
  <si>
    <t>King's Lynn &amp; West Norfolk</t>
  </si>
  <si>
    <t>Kingston upon Hull</t>
  </si>
  <si>
    <t>Kingston upon Thames</t>
  </si>
  <si>
    <t>Kirklees</t>
  </si>
  <si>
    <t>Knowsley</t>
  </si>
  <si>
    <t>Lambeth</t>
  </si>
  <si>
    <t>Lancaster</t>
  </si>
  <si>
    <t>Leeds</t>
  </si>
  <si>
    <t>Leicester</t>
  </si>
  <si>
    <t>Lewes</t>
  </si>
  <si>
    <t>Lewisham</t>
  </si>
  <si>
    <t>Lichfield</t>
  </si>
  <si>
    <t>Lincoln</t>
  </si>
  <si>
    <t>Liverpool</t>
  </si>
  <si>
    <t>London Legacy Development Corporation</t>
  </si>
  <si>
    <t>Luton</t>
  </si>
  <si>
    <t>Maidstone</t>
  </si>
  <si>
    <t>Maldon</t>
  </si>
  <si>
    <t>Malvern Hills</t>
  </si>
  <si>
    <t>Manchester</t>
  </si>
  <si>
    <t>Mansfield</t>
  </si>
  <si>
    <t>Medway</t>
  </si>
  <si>
    <t>Melton</t>
  </si>
  <si>
    <t>Mendip</t>
  </si>
  <si>
    <t>Merton</t>
  </si>
  <si>
    <t>Mid Devon</t>
  </si>
  <si>
    <t>Mid Suffolk</t>
  </si>
  <si>
    <t>Mid Sussex</t>
  </si>
  <si>
    <t>Middlesbrough</t>
  </si>
  <si>
    <t>Milton Keynes</t>
  </si>
  <si>
    <t>Mole Valley</t>
  </si>
  <si>
    <t>New Forest</t>
  </si>
  <si>
    <t>Newark &amp; Sherwood</t>
  </si>
  <si>
    <t>Newcastle upon Tyne</t>
  </si>
  <si>
    <t>Newcastle-under-Lyme</t>
  </si>
  <si>
    <t>Newham</t>
  </si>
  <si>
    <t>North Devon</t>
  </si>
  <si>
    <t>North Dorset</t>
  </si>
  <si>
    <t>North East Derbyshire</t>
  </si>
  <si>
    <t>North East Lincolnshire</t>
  </si>
  <si>
    <t>North Hertfordshire</t>
  </si>
  <si>
    <t>North Kesteven</t>
  </si>
  <si>
    <t>North Lincolnshire</t>
  </si>
  <si>
    <t>North Norfolk</t>
  </si>
  <si>
    <t>North Somerset</t>
  </si>
  <si>
    <t>North Tyneside</t>
  </si>
  <si>
    <t>North Warwickshire</t>
  </si>
  <si>
    <t>North West Leicestershire</t>
  </si>
  <si>
    <t>Northampton</t>
  </si>
  <si>
    <t>Northumberland</t>
  </si>
  <si>
    <t>Norwich</t>
  </si>
  <si>
    <t>Nottingham</t>
  </si>
  <si>
    <t>Nuneaton &amp; Bedworth</t>
  </si>
  <si>
    <t>Oadby &amp; Wigston</t>
  </si>
  <si>
    <t>Oldham</t>
  </si>
  <si>
    <t>Oxford</t>
  </si>
  <si>
    <t>Pendle</t>
  </si>
  <si>
    <t>Peterborough</t>
  </si>
  <si>
    <t>Plymouth</t>
  </si>
  <si>
    <t>Poole</t>
  </si>
  <si>
    <t>Portsmouth</t>
  </si>
  <si>
    <t>Preston</t>
  </si>
  <si>
    <t>Purbeck</t>
  </si>
  <si>
    <t>Reading</t>
  </si>
  <si>
    <t>Redbridge</t>
  </si>
  <si>
    <t>Redcar &amp; Cleveland</t>
  </si>
  <si>
    <t>Reigate &amp; Banstead</t>
  </si>
  <si>
    <t>Ribble Valley</t>
  </si>
  <si>
    <t>Richmond upon Thames</t>
  </si>
  <si>
    <t>Richmondshire</t>
  </si>
  <si>
    <t>Rochdale</t>
  </si>
  <si>
    <t>Rochford</t>
  </si>
  <si>
    <t>Rossendale</t>
  </si>
  <si>
    <t>Rother</t>
  </si>
  <si>
    <t>Rotherham</t>
  </si>
  <si>
    <t>Rugby</t>
  </si>
  <si>
    <t>Runnymede</t>
  </si>
  <si>
    <t>Rushcliffe</t>
  </si>
  <si>
    <t>Rushmoor</t>
  </si>
  <si>
    <t>Rutland</t>
  </si>
  <si>
    <t>Ryedale</t>
  </si>
  <si>
    <t>Salford</t>
  </si>
  <si>
    <t>Sandwell</t>
  </si>
  <si>
    <t>Scarborough</t>
  </si>
  <si>
    <t>Sedgemoor</t>
  </si>
  <si>
    <t>Sefton</t>
  </si>
  <si>
    <t>Selby</t>
  </si>
  <si>
    <t>Sevenoaks</t>
  </si>
  <si>
    <t>Sheffield</t>
  </si>
  <si>
    <t>Shepway</t>
  </si>
  <si>
    <t>Shropshire</t>
  </si>
  <si>
    <t>Slough</t>
  </si>
  <si>
    <t>Solihull</t>
  </si>
  <si>
    <t>South Bucks</t>
  </si>
  <si>
    <t>South Cambridgeshire</t>
  </si>
  <si>
    <t>South Derbyshire</t>
  </si>
  <si>
    <t>South Gloucestershire</t>
  </si>
  <si>
    <t>South Hams</t>
  </si>
  <si>
    <t>South Holland</t>
  </si>
  <si>
    <t>South Kesteven</t>
  </si>
  <si>
    <t>South Lakeland</t>
  </si>
  <si>
    <t>South Norfolk</t>
  </si>
  <si>
    <t>South Northamptonshire</t>
  </si>
  <si>
    <t>South Oxfordshire</t>
  </si>
  <si>
    <t>South Ribble</t>
  </si>
  <si>
    <t>South Somerset</t>
  </si>
  <si>
    <t>South Staffordshire</t>
  </si>
  <si>
    <t>South Tyneside</t>
  </si>
  <si>
    <t>Southampton</t>
  </si>
  <si>
    <t>Southend-on-Sea</t>
  </si>
  <si>
    <t>Southwark</t>
  </si>
  <si>
    <t>Spelthorne</t>
  </si>
  <si>
    <t>St Albans</t>
  </si>
  <si>
    <t>St Edmundsbury</t>
  </si>
  <si>
    <t>St Helens</t>
  </si>
  <si>
    <t>Stafford</t>
  </si>
  <si>
    <t>Staffordshire Moorlands</t>
  </si>
  <si>
    <t>Stevenage</t>
  </si>
  <si>
    <t>Stockport</t>
  </si>
  <si>
    <t>Stockton-on-Tees</t>
  </si>
  <si>
    <t>Stoke-on-Trent</t>
  </si>
  <si>
    <t>Stratford-on-Avon</t>
  </si>
  <si>
    <t>Stroud</t>
  </si>
  <si>
    <t>Suffolk Coastal</t>
  </si>
  <si>
    <t>Sunderland</t>
  </si>
  <si>
    <t>Surrey Heath</t>
  </si>
  <si>
    <t>Sutton</t>
  </si>
  <si>
    <t>Swale</t>
  </si>
  <si>
    <t>Swindon</t>
  </si>
  <si>
    <t>Tameside</t>
  </si>
  <si>
    <t>Tamworth</t>
  </si>
  <si>
    <t>Tandridge</t>
  </si>
  <si>
    <t>Taunton Deane</t>
  </si>
  <si>
    <t>Teignbridge</t>
  </si>
  <si>
    <t>Telford &amp; Wrekin</t>
  </si>
  <si>
    <t>Tendring</t>
  </si>
  <si>
    <t>Test Valley</t>
  </si>
  <si>
    <t>Tewkesbury</t>
  </si>
  <si>
    <t>Thanet</t>
  </si>
  <si>
    <t>Three Rivers</t>
  </si>
  <si>
    <t>Thurrock</t>
  </si>
  <si>
    <t>Tonbridge &amp; Malling</t>
  </si>
  <si>
    <t>Torbay</t>
  </si>
  <si>
    <t>Torridge</t>
  </si>
  <si>
    <t>Tower Hamlets</t>
  </si>
  <si>
    <t>Trafford</t>
  </si>
  <si>
    <t>Tunbridge Wells</t>
  </si>
  <si>
    <t>Uttlesford</t>
  </si>
  <si>
    <t>Vale of White Horse</t>
  </si>
  <si>
    <t>Wakefield</t>
  </si>
  <si>
    <t>Walsall</t>
  </si>
  <si>
    <t>Waltham Forest</t>
  </si>
  <si>
    <t>Wandsworth</t>
  </si>
  <si>
    <t>Warrington</t>
  </si>
  <si>
    <t>Warwick</t>
  </si>
  <si>
    <t>Watford</t>
  </si>
  <si>
    <t>Waveney</t>
  </si>
  <si>
    <t>Waverley</t>
  </si>
  <si>
    <t>Wealden</t>
  </si>
  <si>
    <t>Wellingborough</t>
  </si>
  <si>
    <t>Welwyn Hatfield</t>
  </si>
  <si>
    <t>West Berkshire</t>
  </si>
  <si>
    <t>West Devon</t>
  </si>
  <si>
    <t>West Dorset</t>
  </si>
  <si>
    <t>West Lancashire</t>
  </si>
  <si>
    <t>West Lindsey</t>
  </si>
  <si>
    <t>West Oxfordshire</t>
  </si>
  <si>
    <t>West Somerset</t>
  </si>
  <si>
    <t>Westminster</t>
  </si>
  <si>
    <t>Weymouth &amp; Portland</t>
  </si>
  <si>
    <t>Wigan</t>
  </si>
  <si>
    <t>Wiltshire</t>
  </si>
  <si>
    <t>Winchester</t>
  </si>
  <si>
    <t>Windsor &amp; Maidenhead</t>
  </si>
  <si>
    <t>Wirral</t>
  </si>
  <si>
    <t>Woking</t>
  </si>
  <si>
    <t>Wokingham</t>
  </si>
  <si>
    <t>Wolverhampton</t>
  </si>
  <si>
    <t>Worcester</t>
  </si>
  <si>
    <t>Worthing</t>
  </si>
  <si>
    <t>Wychavon</t>
  </si>
  <si>
    <t>Wycombe</t>
  </si>
  <si>
    <t>Wyre</t>
  </si>
  <si>
    <t>Wyre Forest</t>
  </si>
  <si>
    <t>York</t>
  </si>
  <si>
    <t>Aberdeen</t>
  </si>
  <si>
    <t>Belfast</t>
  </si>
  <si>
    <t>Derry</t>
  </si>
  <si>
    <t>Dundee</t>
  </si>
  <si>
    <t>Glasgow</t>
  </si>
  <si>
    <t>Lisburn</t>
  </si>
  <si>
    <t>Newport</t>
  </si>
  <si>
    <t>Antrim</t>
  </si>
  <si>
    <t>Ards</t>
  </si>
  <si>
    <t>Ballymena</t>
  </si>
  <si>
    <t>Ballymoney</t>
  </si>
  <si>
    <t>Carrickfergus</t>
  </si>
  <si>
    <t>Castlereagh</t>
  </si>
  <si>
    <t>Coleraine</t>
  </si>
  <si>
    <t>Craigavon</t>
  </si>
  <si>
    <t>Dungannon and South Tyrone</t>
  </si>
  <si>
    <t>Larne</t>
  </si>
  <si>
    <t>Limavady</t>
  </si>
  <si>
    <t>Newtownabbey</t>
  </si>
  <si>
    <t>North Down</t>
  </si>
  <si>
    <t>Armagh</t>
  </si>
  <si>
    <t>Banbridge</t>
  </si>
  <si>
    <t>Cookstown</t>
  </si>
  <si>
    <t>Down</t>
  </si>
  <si>
    <t>Fermanagh</t>
  </si>
  <si>
    <t>Magherafelt</t>
  </si>
  <si>
    <t>Moyle</t>
  </si>
  <si>
    <t>Newry &amp; Mourne</t>
  </si>
  <si>
    <t>Omagh</t>
  </si>
  <si>
    <t>Strabane</t>
  </si>
  <si>
    <t>Aberdeenshire</t>
  </si>
  <si>
    <t>Angus</t>
  </si>
  <si>
    <t>Argyll &amp; Bute</t>
  </si>
  <si>
    <t>Cardiff</t>
  </si>
  <si>
    <t>City of Edinburgh</t>
  </si>
  <si>
    <t>Clackmannanshire</t>
  </si>
  <si>
    <t>Dumfries &amp; Galloway</t>
  </si>
  <si>
    <t>East Ayrshire</t>
  </si>
  <si>
    <t>East Dunbartonshire</t>
  </si>
  <si>
    <t>East Lothian</t>
  </si>
  <si>
    <t>East Renfrewshire</t>
  </si>
  <si>
    <t>Falkirk</t>
  </si>
  <si>
    <t>Fife</t>
  </si>
  <si>
    <t>Gwynedd</t>
  </si>
  <si>
    <t>Highland</t>
  </si>
  <si>
    <t>Inverclyde</t>
  </si>
  <si>
    <t>Isle of Wight</t>
  </si>
  <si>
    <t>Midlothian</t>
  </si>
  <si>
    <t>Moray</t>
  </si>
  <si>
    <t>North Ayrshire</t>
  </si>
  <si>
    <t>North Lanarkshire</t>
  </si>
  <si>
    <t>Orkney Islands</t>
  </si>
  <si>
    <t>Perth &amp;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</si>
  <si>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</si>
  <si>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</si>
  <si>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</si>
  <si>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</si>
  <si>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</si>
  <si>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</si>
  <si>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Vale of Glamorgan</t>
  </si>
  <si>
    <t>West Dunbartonshire</t>
  </si>
  <si>
    <t>West Lothian</t>
  </si>
  <si>
    <t>Western Isles</t>
  </si>
  <si>
    <t>Blaenau Gwent</t>
  </si>
  <si>
    <t>Bridgend</t>
  </si>
  <si>
    <t>Caerphilly</t>
  </si>
  <si>
    <t>Carmarthenshire</t>
  </si>
  <si>
    <t>Ceredigion</t>
  </si>
  <si>
    <t>City and of Swansea</t>
  </si>
  <si>
    <t>Conwy</t>
  </si>
  <si>
    <t>Denbighshire</t>
  </si>
  <si>
    <t>Flintshire</t>
  </si>
  <si>
    <t>Isle of Anglesey</t>
  </si>
  <si>
    <t>Merthyr Tydfil</t>
  </si>
  <si>
    <t>Monmouthshire</t>
  </si>
  <si>
    <t>Neath Port Talbot</t>
  </si>
  <si>
    <t>Pembrokeshire</t>
  </si>
  <si>
    <t>Powys</t>
  </si>
  <si>
    <t>Rhondda Cynon Taff</t>
  </si>
  <si>
    <t>Torfaen</t>
  </si>
  <si>
    <t>Wrexham</t>
  </si>
  <si>
    <t>business deaths</t>
  </si>
  <si>
    <t>new business</t>
  </si>
  <si>
    <t>total businesses</t>
  </si>
  <si>
    <t>business deaths per 1000 businesses</t>
  </si>
  <si>
    <t>new businesses per 1000 businesses</t>
  </si>
  <si>
    <t/>
  </si>
  <si>
    <t>Select your authority here:</t>
  </si>
  <si>
    <t>total businesses:</t>
  </si>
  <si>
    <t>new businesses:</t>
  </si>
  <si>
    <t>business deaths:</t>
  </si>
  <si>
    <t>new businesses per 1,000 businesses:</t>
  </si>
  <si>
    <t>business deaths per 1,000 businesses:</t>
  </si>
  <si>
    <t>Name</t>
  </si>
  <si>
    <t>England</t>
  </si>
  <si>
    <t xml:space="preserve">1  Based on Census 2001 population estimates, Office for National Statistics </t>
  </si>
  <si>
    <t xml:space="preserve">2  People living in the Large Market Towns are defined as Urban in the Rural Definition. For the purposes of classifying Local Authorities these towns are considered to be Rural. </t>
  </si>
  <si>
    <t>Classification</t>
  </si>
  <si>
    <t>LU</t>
  </si>
  <si>
    <t>R80</t>
  </si>
  <si>
    <t>SR</t>
  </si>
  <si>
    <t>OU</t>
  </si>
  <si>
    <t>R50</t>
  </si>
  <si>
    <t>MU</t>
  </si>
  <si>
    <t>rurality:</t>
  </si>
  <si>
    <r>
      <t xml:space="preserve">An Analysis of Statistics from the </t>
    </r>
    <r>
      <rPr>
        <b/>
        <sz val="16"/>
        <color theme="1"/>
        <rFont val="Calibri"/>
        <family val="2"/>
        <scheme val="minor"/>
      </rPr>
      <t>Municipal Year Book</t>
    </r>
    <r>
      <rPr>
        <sz val="16"/>
        <color theme="1"/>
        <rFont val="Calibri"/>
        <family val="2"/>
        <scheme val="minor"/>
      </rPr>
      <t>, 2013/14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</si>
</sst>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5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164" fontId="6" fillId="2" borderId="0" xfId="0" applyNumberFormat="1" applyFont="1" applyFill="1"/>
    <xf numFmtId="0" fontId="1" fillId="2" borderId="0" xfId="0" applyFont="1" applyFill="1"/>
    <xf numFmtId="0" fontId="7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0" fontId="10" fillId="2" borderId="3" xfId="0" applyFont="1" applyFill="1" applyBorder="1"/>
    <xf numFmtId="0" fontId="0" fillId="2" borderId="0" xfId="0" applyFill="1" applyBorder="1" applyAlignment="1">
      <alignment horizontal="left"/>
    </xf>
    <xf numFmtId="0" fontId="3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Sheet1!$D$4:$K$4</c:f>
              <c:strCache>
                <c:ptCount val="8"/>
                <c:pt idx="0">
                  <c:v>Allerdale</c:v>
                </c:pt>
                <c:pt idx="2">
                  <c:v>R80</c:v>
                </c:pt>
                <c:pt idx="3">
                  <c:v>R50</c:v>
                </c:pt>
                <c:pt idx="4">
                  <c:v>SR</c:v>
                </c:pt>
                <c:pt idx="5">
                  <c:v>OU</c:v>
                </c:pt>
                <c:pt idx="6">
                  <c:v>LU</c:v>
                </c:pt>
                <c:pt idx="7">
                  <c:v>MU</c:v>
                </c:pt>
              </c:strCache>
            </c:strRef>
          </c:cat>
          <c:val>
            <c:numRef>
              <c:f>Sheet1!$D$12:$K$12</c:f>
              <c:numCache>
                <c:formatCode>General</c:formatCode>
                <c:ptCount val="8"/>
                <c:pt idx="0" formatCode="0.0">
                  <c:v>79.096045197740125</c:v>
                </c:pt>
                <c:pt idx="2">
                  <c:v>84.576198870562621</c:v>
                </c:pt>
                <c:pt idx="3">
                  <c:v>90.272140107677316</c:v>
                </c:pt>
                <c:pt idx="4">
                  <c:v>95.566548715162071</c:v>
                </c:pt>
                <c:pt idx="5">
                  <c:v>105.84019487253592</c:v>
                </c:pt>
                <c:pt idx="6">
                  <c:v>102.52309085968878</c:v>
                </c:pt>
                <c:pt idx="7">
                  <c:v>121.47743639139347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946872"/>
        <c:axId val="423818304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Sheet1!$D$13:$K$13</c:f>
              <c:numCache>
                <c:formatCode>General</c:formatCode>
                <c:ptCount val="8"/>
                <c:pt idx="0" formatCode="0.0">
                  <c:v>79.096045197740125</c:v>
                </c:pt>
                <c:pt idx="1">
                  <c:v>79.096045197740125</c:v>
                </c:pt>
                <c:pt idx="2">
                  <c:v>79.096045197740125</c:v>
                </c:pt>
                <c:pt idx="3">
                  <c:v>79.096045197740125</c:v>
                </c:pt>
                <c:pt idx="4">
                  <c:v>79.096045197740125</c:v>
                </c:pt>
                <c:pt idx="5">
                  <c:v>79.096045197740125</c:v>
                </c:pt>
                <c:pt idx="6">
                  <c:v>79.096045197740125</c:v>
                </c:pt>
                <c:pt idx="7">
                  <c:v>79.096045197740125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946872"/>
        <c:axId val="423818304"/>
      </c:lineChart>
      <c:catAx>
        <c:axId val="422946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n-US"/>
          </a:p>
        </c:txPr>
        <c:crossAx val="423818304"/>
        <c:crosses val="autoZero"/>
        <c:auto val="1"/>
        <c:lblAlgn val="ctr"/>
        <c:lblOffset val="100"/>
        <c:noMultiLvlLbl val="0"/>
      </c:catAx>
      <c:valAx>
        <c:axId val="42381830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n-US"/>
          </a:p>
        </c:txPr>
        <c:crossAx val="42294687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Sheet1!$D$4:$K$4</c:f>
              <c:strCache>
                <c:ptCount val="8"/>
                <c:pt idx="0">
                  <c:v>Allerdale</c:v>
                </c:pt>
                <c:pt idx="2">
                  <c:v>R80</c:v>
                </c:pt>
                <c:pt idx="3">
                  <c:v>R50</c:v>
                </c:pt>
                <c:pt idx="4">
                  <c:v>SR</c:v>
                </c:pt>
                <c:pt idx="5">
                  <c:v>OU</c:v>
                </c:pt>
                <c:pt idx="6">
                  <c:v>LU</c:v>
                </c:pt>
                <c:pt idx="7">
                  <c:v>MU</c:v>
                </c:pt>
              </c:strCache>
            </c:strRef>
          </c:cat>
          <c:val>
            <c:numRef>
              <c:f>Sheet1!$D$17:$K$17</c:f>
              <c:numCache>
                <c:formatCode>General</c:formatCode>
                <c:ptCount val="8"/>
                <c:pt idx="0" formatCode="0.0">
                  <c:v>91.807909604519779</c:v>
                </c:pt>
                <c:pt idx="2">
                  <c:v>95.929857773586207</c:v>
                </c:pt>
                <c:pt idx="3">
                  <c:v>99.436869951244418</c:v>
                </c:pt>
                <c:pt idx="4">
                  <c:v>104.08832169232704</c:v>
                </c:pt>
                <c:pt idx="5">
                  <c:v>110.39416794104056</c:v>
                </c:pt>
                <c:pt idx="6">
                  <c:v>114.99195468504334</c:v>
                </c:pt>
                <c:pt idx="7">
                  <c:v>117.08842052754952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303688"/>
        <c:axId val="424026392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Sheet1!$D$18:$K$18</c:f>
              <c:numCache>
                <c:formatCode>General</c:formatCode>
                <c:ptCount val="8"/>
                <c:pt idx="0" formatCode="0.0">
                  <c:v>91.807909604519779</c:v>
                </c:pt>
                <c:pt idx="1">
                  <c:v>91.807909604519779</c:v>
                </c:pt>
                <c:pt idx="2">
                  <c:v>91.807909604519779</c:v>
                </c:pt>
                <c:pt idx="3">
                  <c:v>91.807909604519779</c:v>
                </c:pt>
                <c:pt idx="4">
                  <c:v>91.807909604519779</c:v>
                </c:pt>
                <c:pt idx="5">
                  <c:v>91.807909604519779</c:v>
                </c:pt>
                <c:pt idx="6">
                  <c:v>91.807909604519779</c:v>
                </c:pt>
                <c:pt idx="7">
                  <c:v>91.807909604519779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303688"/>
        <c:axId val="424026392"/>
      </c:lineChart>
      <c:catAx>
        <c:axId val="423303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4026392"/>
        <c:crosses val="autoZero"/>
        <c:auto val="1"/>
        <c:lblAlgn val="ctr"/>
        <c:lblOffset val="100"/>
        <c:noMultiLvlLbl val="0"/>
      </c:catAx>
      <c:valAx>
        <c:axId val="42402639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2330368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12</xdr:col>
      <xdr:colOff>0</xdr:colOff>
      <xdr:row>14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12</xdr:col>
      <xdr:colOff>0</xdr:colOff>
      <xdr:row>19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406"/>
  <sheetViews>
    <sheetView topLeftCell="A74" workbookViewId="0">
      <selection activeCell="A85" sqref="A85"/>
    </sheetView>
  </sheetViews>
  <sheetFormatPr defaultRowHeight="15" x14ac:dyDescent="0.25"/>
  <cols>
    <col min="1" max="1" width="36.5703125" bestFit="1" customWidth="1"/>
    <col min="2" max="2" width="17.42578125" bestFit="1" customWidth="1"/>
    <col min="4" max="4" width="15.28515625" bestFit="1" customWidth="1"/>
  </cols>
  <sheetData>
    <row r="1" spans="1:4" x14ac:dyDescent="0.25">
      <c r="A1" s="1" t="s">
        <v>0</v>
      </c>
      <c r="B1" s="1" t="s">
        <v>1</v>
      </c>
      <c r="D1" t="s">
        <v>2</v>
      </c>
    </row>
    <row r="2" spans="1:4" x14ac:dyDescent="0.25">
      <c r="A2" s="1" t="s">
        <v>332</v>
      </c>
      <c r="B2" s="1">
        <v>751.66666666666697</v>
      </c>
    </row>
    <row r="3" spans="1:4" x14ac:dyDescent="0.25">
      <c r="A3" s="1" t="s">
        <v>362</v>
      </c>
      <c r="B3" s="1">
        <v>745</v>
      </c>
    </row>
    <row r="4" spans="1:4" x14ac:dyDescent="0.25">
      <c r="A4" s="1" t="s">
        <v>11</v>
      </c>
      <c r="B4" s="1">
        <v>248.333333333333</v>
      </c>
    </row>
    <row r="5" spans="1:4" x14ac:dyDescent="0.25">
      <c r="A5" s="1" t="s">
        <v>12</v>
      </c>
      <c r="B5" s="1">
        <v>325</v>
      </c>
    </row>
    <row r="6" spans="1:4" x14ac:dyDescent="0.25">
      <c r="A6" s="1" t="s">
        <v>13</v>
      </c>
      <c r="B6" s="1">
        <v>425</v>
      </c>
    </row>
    <row r="7" spans="1:4" x14ac:dyDescent="0.25">
      <c r="A7" s="1" t="s">
        <v>363</v>
      </c>
      <c r="B7" s="1">
        <v>283.33333333333297</v>
      </c>
    </row>
    <row r="8" spans="1:4" x14ac:dyDescent="0.25">
      <c r="A8" s="1" t="s">
        <v>339</v>
      </c>
      <c r="B8" s="1">
        <v>133.333333333333</v>
      </c>
    </row>
    <row r="9" spans="1:4" x14ac:dyDescent="0.25">
      <c r="A9" s="1" t="s">
        <v>340</v>
      </c>
      <c r="B9" s="1">
        <v>206.666666666667</v>
      </c>
    </row>
    <row r="10" spans="1:4" x14ac:dyDescent="0.25">
      <c r="A10" s="1" t="s">
        <v>364</v>
      </c>
      <c r="B10" s="1">
        <v>278.33333333333297</v>
      </c>
    </row>
    <row r="11" spans="1:4" x14ac:dyDescent="0.25">
      <c r="A11" s="1" t="s">
        <v>352</v>
      </c>
      <c r="B11" s="1">
        <v>195</v>
      </c>
    </row>
    <row r="12" spans="1:4" x14ac:dyDescent="0.25">
      <c r="A12" s="1" t="s">
        <v>14</v>
      </c>
      <c r="B12" s="1">
        <v>541.66666666666697</v>
      </c>
    </row>
    <row r="13" spans="1:4" x14ac:dyDescent="0.25">
      <c r="A13" s="1" t="s">
        <v>15</v>
      </c>
      <c r="B13" s="1">
        <v>315</v>
      </c>
    </row>
    <row r="14" spans="1:4" x14ac:dyDescent="0.25">
      <c r="A14" s="1" t="s">
        <v>16</v>
      </c>
      <c r="B14" s="1">
        <v>621.66666666666697</v>
      </c>
    </row>
    <row r="15" spans="1:4" x14ac:dyDescent="0.25">
      <c r="A15" s="1" t="s">
        <v>17</v>
      </c>
      <c r="B15" s="1">
        <v>915</v>
      </c>
    </row>
    <row r="16" spans="1:4" x14ac:dyDescent="0.25">
      <c r="A16" s="1" t="s">
        <v>18</v>
      </c>
      <c r="B16" s="1">
        <v>378.33333333333297</v>
      </c>
    </row>
    <row r="17" spans="1:2" x14ac:dyDescent="0.25">
      <c r="A17" s="1" t="s">
        <v>341</v>
      </c>
      <c r="B17" s="1">
        <v>145</v>
      </c>
    </row>
    <row r="18" spans="1:2" x14ac:dyDescent="0.25">
      <c r="A18" s="1" t="s">
        <v>342</v>
      </c>
      <c r="B18" s="1">
        <v>81.6666666666667</v>
      </c>
    </row>
    <row r="19" spans="1:2" x14ac:dyDescent="0.25">
      <c r="A19" s="1" t="s">
        <v>353</v>
      </c>
      <c r="B19" s="1">
        <v>145</v>
      </c>
    </row>
    <row r="20" spans="1:2" x14ac:dyDescent="0.25">
      <c r="A20" s="1" t="s">
        <v>19</v>
      </c>
      <c r="B20" s="1">
        <v>540</v>
      </c>
    </row>
    <row r="21" spans="1:2" x14ac:dyDescent="0.25">
      <c r="A21" s="1" t="s">
        <v>21</v>
      </c>
      <c r="B21" s="1">
        <v>640</v>
      </c>
    </row>
    <row r="22" spans="1:2" x14ac:dyDescent="0.25">
      <c r="A22" s="1" t="s">
        <v>22</v>
      </c>
      <c r="B22" s="1">
        <v>208.333333333333</v>
      </c>
    </row>
    <row r="23" spans="1:2" x14ac:dyDescent="0.25">
      <c r="A23" s="1" t="s">
        <v>23</v>
      </c>
      <c r="B23" s="1">
        <v>681.66666666666697</v>
      </c>
    </row>
    <row r="24" spans="1:2" x14ac:dyDescent="0.25">
      <c r="A24" s="1" t="s">
        <v>24</v>
      </c>
      <c r="B24" s="1">
        <v>686.66666666666697</v>
      </c>
    </row>
    <row r="25" spans="1:2" x14ac:dyDescent="0.25">
      <c r="A25" s="1" t="s">
        <v>25</v>
      </c>
      <c r="B25" s="1">
        <v>401.66666666666703</v>
      </c>
    </row>
    <row r="26" spans="1:2" x14ac:dyDescent="0.25">
      <c r="A26" s="1" t="s">
        <v>26</v>
      </c>
      <c r="B26" s="1">
        <v>715</v>
      </c>
    </row>
    <row r="27" spans="1:2" x14ac:dyDescent="0.25">
      <c r="A27" s="1" t="s">
        <v>27</v>
      </c>
      <c r="B27" s="1">
        <v>600</v>
      </c>
    </row>
    <row r="28" spans="1:2" x14ac:dyDescent="0.25">
      <c r="A28" s="1" t="s">
        <v>333</v>
      </c>
      <c r="B28" s="1">
        <v>885</v>
      </c>
    </row>
    <row r="29" spans="1:2" x14ac:dyDescent="0.25">
      <c r="A29" s="1" t="s">
        <v>29</v>
      </c>
      <c r="B29" s="1">
        <v>4051.6666666666702</v>
      </c>
    </row>
    <row r="30" spans="1:2" x14ac:dyDescent="0.25">
      <c r="A30" s="1" t="s">
        <v>30</v>
      </c>
      <c r="B30" s="1">
        <v>408.33333333333297</v>
      </c>
    </row>
    <row r="31" spans="1:2" x14ac:dyDescent="0.25">
      <c r="A31" s="1" t="s">
        <v>31</v>
      </c>
      <c r="B31" s="1">
        <v>520</v>
      </c>
    </row>
    <row r="32" spans="1:2" x14ac:dyDescent="0.25">
      <c r="A32" s="1" t="s">
        <v>32</v>
      </c>
      <c r="B32" s="1">
        <v>621.66666666666697</v>
      </c>
    </row>
    <row r="33" spans="1:2" x14ac:dyDescent="0.25">
      <c r="A33" s="1" t="s">
        <v>395</v>
      </c>
      <c r="B33" s="1">
        <v>128.333333333333</v>
      </c>
    </row>
    <row r="34" spans="1:2" x14ac:dyDescent="0.25">
      <c r="A34" s="1" t="s">
        <v>33</v>
      </c>
      <c r="B34" s="1">
        <v>218.333333333333</v>
      </c>
    </row>
    <row r="35" spans="1:2" x14ac:dyDescent="0.25">
      <c r="A35" s="1" t="s">
        <v>34</v>
      </c>
      <c r="B35" s="1">
        <v>1180</v>
      </c>
    </row>
    <row r="36" spans="1:2" x14ac:dyDescent="0.25">
      <c r="A36" s="1" t="s">
        <v>147</v>
      </c>
      <c r="B36" s="1">
        <v>486.66666666666703</v>
      </c>
    </row>
    <row r="37" spans="1:2" x14ac:dyDescent="0.25">
      <c r="A37" s="1" t="s">
        <v>206</v>
      </c>
      <c r="B37" s="1">
        <v>723.33333333333303</v>
      </c>
    </row>
    <row r="38" spans="1:2" x14ac:dyDescent="0.25">
      <c r="A38" s="1" t="s">
        <v>35</v>
      </c>
      <c r="B38" s="1">
        <v>198.333333333333</v>
      </c>
    </row>
    <row r="39" spans="1:2" x14ac:dyDescent="0.25">
      <c r="A39" s="1" t="s">
        <v>36</v>
      </c>
      <c r="B39" s="1">
        <v>770</v>
      </c>
    </row>
    <row r="40" spans="1:2" x14ac:dyDescent="0.25">
      <c r="A40" s="1" t="s">
        <v>37</v>
      </c>
      <c r="B40" s="1">
        <v>478.33333333333297</v>
      </c>
    </row>
    <row r="41" spans="1:2" x14ac:dyDescent="0.25">
      <c r="A41" s="1" t="s">
        <v>38</v>
      </c>
      <c r="B41" s="1">
        <v>1625</v>
      </c>
    </row>
    <row r="42" spans="1:2" x14ac:dyDescent="0.25">
      <c r="A42" s="1" t="s">
        <v>39</v>
      </c>
      <c r="B42" s="1">
        <v>655</v>
      </c>
    </row>
    <row r="43" spans="1:2" x14ac:dyDescent="0.25">
      <c r="A43" s="1" t="s">
        <v>40</v>
      </c>
      <c r="B43" s="1">
        <v>471.66666666666703</v>
      </c>
    </row>
    <row r="44" spans="1:2" x14ac:dyDescent="0.25">
      <c r="A44" s="1" t="s">
        <v>41</v>
      </c>
      <c r="B44" s="1">
        <v>1518.3333333333301</v>
      </c>
    </row>
    <row r="45" spans="1:2" x14ac:dyDescent="0.25">
      <c r="A45" s="1" t="s">
        <v>42</v>
      </c>
      <c r="B45" s="1">
        <v>385</v>
      </c>
    </row>
    <row r="46" spans="1:2" x14ac:dyDescent="0.25">
      <c r="A46" s="1" t="s">
        <v>396</v>
      </c>
      <c r="B46" s="1">
        <v>401.66666666666703</v>
      </c>
    </row>
    <row r="47" spans="1:2" x14ac:dyDescent="0.25">
      <c r="A47" s="1" t="s">
        <v>43</v>
      </c>
      <c r="B47" s="1">
        <v>1431.6666666666699</v>
      </c>
    </row>
    <row r="48" spans="1:2" x14ac:dyDescent="0.25">
      <c r="A48" s="1" t="s">
        <v>44</v>
      </c>
      <c r="B48" s="1">
        <v>1670</v>
      </c>
    </row>
    <row r="49" spans="1:2" x14ac:dyDescent="0.25">
      <c r="A49" s="1" t="s">
        <v>45</v>
      </c>
      <c r="B49" s="1">
        <v>421.66666666666703</v>
      </c>
    </row>
    <row r="50" spans="1:2" x14ac:dyDescent="0.25">
      <c r="A50" s="1" t="s">
        <v>46</v>
      </c>
      <c r="B50" s="1">
        <v>1466.6666666666699</v>
      </c>
    </row>
    <row r="51" spans="1:2" x14ac:dyDescent="0.25">
      <c r="A51" s="1" t="s">
        <v>47</v>
      </c>
      <c r="B51" s="1">
        <v>435</v>
      </c>
    </row>
    <row r="52" spans="1:2" x14ac:dyDescent="0.25">
      <c r="A52" s="1" t="s">
        <v>48</v>
      </c>
      <c r="B52" s="1">
        <v>435</v>
      </c>
    </row>
    <row r="53" spans="1:2" x14ac:dyDescent="0.25">
      <c r="A53" s="1" t="s">
        <v>49</v>
      </c>
      <c r="B53" s="1">
        <v>333.33333333333297</v>
      </c>
    </row>
    <row r="54" spans="1:2" x14ac:dyDescent="0.25">
      <c r="A54" s="1" t="s">
        <v>50</v>
      </c>
      <c r="B54" s="1">
        <v>286.66666666666703</v>
      </c>
    </row>
    <row r="55" spans="1:2" x14ac:dyDescent="0.25">
      <c r="A55" s="1" t="s">
        <v>51</v>
      </c>
      <c r="B55" s="1">
        <v>843.33333333333303</v>
      </c>
    </row>
    <row r="56" spans="1:2" x14ac:dyDescent="0.25">
      <c r="A56" s="1" t="s">
        <v>397</v>
      </c>
      <c r="B56" s="1">
        <v>391.66666666666703</v>
      </c>
    </row>
    <row r="57" spans="1:2" x14ac:dyDescent="0.25">
      <c r="A57" s="1" t="s">
        <v>52</v>
      </c>
      <c r="B57" s="1">
        <v>746.66666666666697</v>
      </c>
    </row>
    <row r="58" spans="1:2" x14ac:dyDescent="0.25">
      <c r="A58" s="1" t="s">
        <v>53</v>
      </c>
      <c r="B58" s="1">
        <v>463.33333333333297</v>
      </c>
    </row>
    <row r="59" spans="1:2" x14ac:dyDescent="0.25">
      <c r="A59" s="1" t="s">
        <v>54</v>
      </c>
      <c r="B59" s="1">
        <v>2746.6666666666702</v>
      </c>
    </row>
    <row r="60" spans="1:2" x14ac:dyDescent="0.25">
      <c r="A60" s="1" t="s">
        <v>55</v>
      </c>
      <c r="B60" s="1">
        <v>366.66666666666703</v>
      </c>
    </row>
    <row r="61" spans="1:2" x14ac:dyDescent="0.25">
      <c r="A61" s="1" t="s">
        <v>56</v>
      </c>
      <c r="B61" s="1">
        <v>511.66666666666703</v>
      </c>
    </row>
    <row r="62" spans="1:2" x14ac:dyDescent="0.25">
      <c r="A62" s="1" t="s">
        <v>365</v>
      </c>
      <c r="B62" s="1">
        <v>1185</v>
      </c>
    </row>
    <row r="63" spans="1:2" x14ac:dyDescent="0.25">
      <c r="A63" s="1" t="s">
        <v>57</v>
      </c>
      <c r="B63" s="1">
        <v>403.33333333333297</v>
      </c>
    </row>
    <row r="64" spans="1:2" x14ac:dyDescent="0.25">
      <c r="A64" s="1" t="s">
        <v>398</v>
      </c>
      <c r="B64" s="1">
        <v>600</v>
      </c>
    </row>
    <row r="65" spans="1:2" x14ac:dyDescent="0.25">
      <c r="A65" s="1" t="s">
        <v>343</v>
      </c>
      <c r="B65" s="1">
        <v>78.3333333333333</v>
      </c>
    </row>
    <row r="66" spans="1:2" x14ac:dyDescent="0.25">
      <c r="A66" s="1" t="s">
        <v>58</v>
      </c>
      <c r="B66" s="1">
        <v>356.66666666666703</v>
      </c>
    </row>
    <row r="67" spans="1:2" x14ac:dyDescent="0.25">
      <c r="A67" s="1" t="s">
        <v>344</v>
      </c>
      <c r="B67" s="1">
        <v>148.333333333333</v>
      </c>
    </row>
    <row r="68" spans="1:2" x14ac:dyDescent="0.25">
      <c r="A68" s="1" t="s">
        <v>3</v>
      </c>
      <c r="B68" s="1">
        <v>1158.3333333333301</v>
      </c>
    </row>
    <row r="69" spans="1:2" x14ac:dyDescent="0.25">
      <c r="A69" s="1" t="s">
        <v>399</v>
      </c>
      <c r="B69" s="1">
        <v>238.333333333333</v>
      </c>
    </row>
    <row r="70" spans="1:2" x14ac:dyDescent="0.25">
      <c r="A70" s="1" t="s">
        <v>59</v>
      </c>
      <c r="B70" s="1">
        <v>561.66666666666697</v>
      </c>
    </row>
    <row r="71" spans="1:2" x14ac:dyDescent="0.25">
      <c r="A71" s="1" t="s">
        <v>60</v>
      </c>
      <c r="B71" s="1">
        <v>740</v>
      </c>
    </row>
    <row r="72" spans="1:2" x14ac:dyDescent="0.25">
      <c r="A72" s="1" t="s">
        <v>61</v>
      </c>
      <c r="B72" s="1">
        <v>596.66666666666697</v>
      </c>
    </row>
    <row r="73" spans="1:2" x14ac:dyDescent="0.25">
      <c r="A73" s="1" t="s">
        <v>62</v>
      </c>
      <c r="B73" s="1">
        <v>570</v>
      </c>
    </row>
    <row r="74" spans="1:2" x14ac:dyDescent="0.25">
      <c r="A74" s="1" t="s">
        <v>63</v>
      </c>
      <c r="B74" s="1">
        <v>1861.6666666666699</v>
      </c>
    </row>
    <row r="75" spans="1:2" x14ac:dyDescent="0.25">
      <c r="A75" s="1" t="s">
        <v>4</v>
      </c>
      <c r="B75" s="1">
        <v>1290</v>
      </c>
    </row>
    <row r="76" spans="1:2" x14ac:dyDescent="0.25">
      <c r="A76" s="1" t="s">
        <v>64</v>
      </c>
      <c r="B76" s="1">
        <v>338.33333333333297</v>
      </c>
    </row>
    <row r="77" spans="1:2" x14ac:dyDescent="0.25">
      <c r="A77" s="1" t="s">
        <v>65</v>
      </c>
      <c r="B77" s="1">
        <v>626.66666666666697</v>
      </c>
    </row>
    <row r="78" spans="1:2" x14ac:dyDescent="0.25">
      <c r="A78" s="1" t="s">
        <v>66</v>
      </c>
      <c r="B78" s="1">
        <v>545</v>
      </c>
    </row>
    <row r="79" spans="1:2" x14ac:dyDescent="0.25">
      <c r="A79" s="1" t="s">
        <v>67</v>
      </c>
      <c r="B79" s="1">
        <v>470</v>
      </c>
    </row>
    <row r="80" spans="1:2" x14ac:dyDescent="0.25">
      <c r="A80" s="1" t="s">
        <v>68</v>
      </c>
      <c r="B80" s="1">
        <v>223.333333333333</v>
      </c>
    </row>
    <row r="81" spans="1:2" x14ac:dyDescent="0.25">
      <c r="A81" s="1" t="s">
        <v>400</v>
      </c>
      <c r="B81" s="1">
        <v>788.33333333333303</v>
      </c>
    </row>
    <row r="82" spans="1:2" x14ac:dyDescent="0.25">
      <c r="A82" s="1" t="s">
        <v>366</v>
      </c>
      <c r="B82" s="1">
        <v>1718.3333333333301</v>
      </c>
    </row>
    <row r="83" spans="1:2" x14ac:dyDescent="0.25">
      <c r="A83" s="1" t="s">
        <v>5</v>
      </c>
      <c r="B83" s="1">
        <v>1480</v>
      </c>
    </row>
    <row r="84" spans="1:2" x14ac:dyDescent="0.25">
      <c r="A84" s="1" t="s">
        <v>331</v>
      </c>
      <c r="B84" s="1">
        <v>626.66666666666697</v>
      </c>
    </row>
    <row r="85" spans="1:2" x14ac:dyDescent="0.25">
      <c r="A85" s="1" t="s">
        <v>367</v>
      </c>
      <c r="B85" s="1">
        <v>120</v>
      </c>
    </row>
    <row r="86" spans="1:2" x14ac:dyDescent="0.25">
      <c r="A86" s="1" t="s">
        <v>69</v>
      </c>
      <c r="B86" s="1">
        <v>725</v>
      </c>
    </row>
    <row r="87" spans="1:2" x14ac:dyDescent="0.25">
      <c r="A87" s="1" t="s">
        <v>345</v>
      </c>
      <c r="B87" s="1">
        <v>148.333333333333</v>
      </c>
    </row>
    <row r="88" spans="1:2" x14ac:dyDescent="0.25">
      <c r="A88" s="1" t="s">
        <v>401</v>
      </c>
      <c r="B88" s="1">
        <v>375</v>
      </c>
    </row>
    <row r="89" spans="1:2" x14ac:dyDescent="0.25">
      <c r="A89" s="1" t="s">
        <v>354</v>
      </c>
      <c r="B89" s="1">
        <v>121.666666666667</v>
      </c>
    </row>
    <row r="90" spans="1:2" x14ac:dyDescent="0.25">
      <c r="A90" s="1" t="s">
        <v>70</v>
      </c>
      <c r="B90" s="1">
        <v>233.333333333333</v>
      </c>
    </row>
    <row r="91" spans="1:2" x14ac:dyDescent="0.25">
      <c r="A91" s="1" t="s">
        <v>71</v>
      </c>
      <c r="B91" s="1">
        <v>166.666666666667</v>
      </c>
    </row>
    <row r="92" spans="1:2" x14ac:dyDescent="0.25">
      <c r="A92" s="1" t="s">
        <v>6</v>
      </c>
      <c r="B92" s="1">
        <v>1936.6666666666699</v>
      </c>
    </row>
    <row r="93" spans="1:2" x14ac:dyDescent="0.25">
      <c r="A93" s="1" t="s">
        <v>72</v>
      </c>
      <c r="B93" s="1">
        <v>448.33333333333297</v>
      </c>
    </row>
    <row r="94" spans="1:2" x14ac:dyDescent="0.25">
      <c r="A94" s="1" t="s">
        <v>73</v>
      </c>
      <c r="B94" s="1">
        <v>1050</v>
      </c>
    </row>
    <row r="95" spans="1:2" x14ac:dyDescent="0.25">
      <c r="A95" s="1" t="s">
        <v>346</v>
      </c>
      <c r="B95" s="1">
        <v>220</v>
      </c>
    </row>
    <row r="96" spans="1:2" x14ac:dyDescent="0.25">
      <c r="A96" s="1" t="s">
        <v>74</v>
      </c>
      <c r="B96" s="1">
        <v>236.666666666667</v>
      </c>
    </row>
    <row r="97" spans="1:2" x14ac:dyDescent="0.25">
      <c r="A97" s="1" t="s">
        <v>75</v>
      </c>
      <c r="B97" s="1">
        <v>346.66666666666703</v>
      </c>
    </row>
    <row r="98" spans="1:2" x14ac:dyDescent="0.25">
      <c r="A98" s="1" t="s">
        <v>76</v>
      </c>
      <c r="B98" s="1">
        <v>1511.6666666666699</v>
      </c>
    </row>
    <row r="99" spans="1:2" x14ac:dyDescent="0.25">
      <c r="A99" s="1" t="s">
        <v>77</v>
      </c>
      <c r="B99" s="1">
        <v>751.66666666666697</v>
      </c>
    </row>
    <row r="100" spans="1:2" x14ac:dyDescent="0.25">
      <c r="A100" s="1" t="s">
        <v>78</v>
      </c>
      <c r="B100" s="1">
        <v>338.33333333333297</v>
      </c>
    </row>
    <row r="101" spans="1:2" x14ac:dyDescent="0.25">
      <c r="A101" s="1" t="s">
        <v>79</v>
      </c>
      <c r="B101" s="1">
        <v>363.33333333333297</v>
      </c>
    </row>
    <row r="102" spans="1:2" x14ac:dyDescent="0.25">
      <c r="A102" s="1" t="s">
        <v>80</v>
      </c>
      <c r="B102" s="1">
        <v>405</v>
      </c>
    </row>
    <row r="103" spans="1:2" x14ac:dyDescent="0.25">
      <c r="A103" s="1" t="s">
        <v>402</v>
      </c>
      <c r="B103" s="1">
        <v>316.66666666666703</v>
      </c>
    </row>
    <row r="104" spans="1:2" x14ac:dyDescent="0.25">
      <c r="A104" s="1" t="s">
        <v>81</v>
      </c>
      <c r="B104" s="1">
        <v>831.66666666666697</v>
      </c>
    </row>
    <row r="105" spans="1:2" x14ac:dyDescent="0.25">
      <c r="A105" s="1" t="s">
        <v>82</v>
      </c>
      <c r="B105" s="1">
        <v>386.66666666666703</v>
      </c>
    </row>
    <row r="106" spans="1:2" x14ac:dyDescent="0.25">
      <c r="A106" s="1" t="s">
        <v>334</v>
      </c>
      <c r="B106" s="1">
        <v>256.66666666666703</v>
      </c>
    </row>
    <row r="107" spans="1:2" x14ac:dyDescent="0.25">
      <c r="A107" s="1" t="s">
        <v>83</v>
      </c>
      <c r="B107" s="1">
        <v>885</v>
      </c>
    </row>
    <row r="108" spans="1:2" x14ac:dyDescent="0.25">
      <c r="A108" s="1" t="s">
        <v>84</v>
      </c>
      <c r="B108" s="1">
        <v>311.66666666666703</v>
      </c>
    </row>
    <row r="109" spans="1:2" x14ac:dyDescent="0.25">
      <c r="A109" s="1" t="s">
        <v>355</v>
      </c>
      <c r="B109" s="1">
        <v>216.666666666667</v>
      </c>
    </row>
    <row r="110" spans="1:2" x14ac:dyDescent="0.25">
      <c r="A110" s="1" t="s">
        <v>85</v>
      </c>
      <c r="B110" s="1">
        <v>1031.6666666666699</v>
      </c>
    </row>
    <row r="111" spans="1:2" x14ac:dyDescent="0.25">
      <c r="A111" s="1" t="s">
        <v>368</v>
      </c>
      <c r="B111" s="1">
        <v>395</v>
      </c>
    </row>
    <row r="112" spans="1:2" x14ac:dyDescent="0.25">
      <c r="A112" s="1" t="s">
        <v>335</v>
      </c>
      <c r="B112" s="1">
        <v>328.33333333333297</v>
      </c>
    </row>
    <row r="113" spans="1:2" x14ac:dyDescent="0.25">
      <c r="A113" s="1" t="s">
        <v>347</v>
      </c>
      <c r="B113" s="1">
        <v>170</v>
      </c>
    </row>
    <row r="114" spans="1:2" x14ac:dyDescent="0.25">
      <c r="A114" s="1" t="s">
        <v>7</v>
      </c>
      <c r="B114" s="1">
        <v>1300</v>
      </c>
    </row>
    <row r="115" spans="1:2" x14ac:dyDescent="0.25">
      <c r="A115" s="1" t="s">
        <v>86</v>
      </c>
      <c r="B115" s="1">
        <v>1666.6666666666699</v>
      </c>
    </row>
    <row r="116" spans="1:2" x14ac:dyDescent="0.25">
      <c r="A116" s="1" t="s">
        <v>369</v>
      </c>
      <c r="B116" s="1">
        <v>271.66666666666703</v>
      </c>
    </row>
    <row r="117" spans="1:2" x14ac:dyDescent="0.25">
      <c r="A117" s="1" t="s">
        <v>87</v>
      </c>
      <c r="B117" s="1">
        <v>330</v>
      </c>
    </row>
    <row r="118" spans="1:2" x14ac:dyDescent="0.25">
      <c r="A118" s="1" t="s">
        <v>88</v>
      </c>
      <c r="B118" s="1">
        <v>498.33333333333297</v>
      </c>
    </row>
    <row r="119" spans="1:2" x14ac:dyDescent="0.25">
      <c r="A119" s="1" t="s">
        <v>89</v>
      </c>
      <c r="B119" s="1">
        <v>426.66666666666703</v>
      </c>
    </row>
    <row r="120" spans="1:2" x14ac:dyDescent="0.25">
      <c r="A120" s="1" t="s">
        <v>370</v>
      </c>
      <c r="B120" s="1">
        <v>278.33333333333297</v>
      </c>
    </row>
    <row r="121" spans="1:2" x14ac:dyDescent="0.25">
      <c r="A121" s="1" t="s">
        <v>90</v>
      </c>
      <c r="B121" s="1">
        <v>605</v>
      </c>
    </row>
    <row r="122" spans="1:2" x14ac:dyDescent="0.25">
      <c r="A122" s="1" t="s">
        <v>91</v>
      </c>
      <c r="B122" s="1">
        <v>781.66666666666697</v>
      </c>
    </row>
    <row r="123" spans="1:2" x14ac:dyDescent="0.25">
      <c r="A123" s="1" t="s">
        <v>92</v>
      </c>
      <c r="B123" s="1">
        <v>480</v>
      </c>
    </row>
    <row r="124" spans="1:2" x14ac:dyDescent="0.25">
      <c r="A124" s="1" t="s">
        <v>371</v>
      </c>
      <c r="B124" s="1">
        <v>233.333333333333</v>
      </c>
    </row>
    <row r="125" spans="1:2" x14ac:dyDescent="0.25">
      <c r="A125" s="1" t="s">
        <v>93</v>
      </c>
      <c r="B125" s="1">
        <v>370</v>
      </c>
    </row>
    <row r="126" spans="1:2" x14ac:dyDescent="0.25">
      <c r="A126" s="1" t="s">
        <v>372</v>
      </c>
      <c r="B126" s="1">
        <v>258.33333333333297</v>
      </c>
    </row>
    <row r="127" spans="1:2" x14ac:dyDescent="0.25">
      <c r="A127" s="1" t="s">
        <v>94</v>
      </c>
      <c r="B127" s="1">
        <v>1328.3333333333301</v>
      </c>
    </row>
    <row r="128" spans="1:2" x14ac:dyDescent="0.25">
      <c r="A128" s="1" t="s">
        <v>95</v>
      </c>
      <c r="B128" s="1">
        <v>411.66666666666703</v>
      </c>
    </row>
    <row r="129" spans="1:2" x14ac:dyDescent="0.25">
      <c r="A129" s="1" t="s">
        <v>96</v>
      </c>
      <c r="B129" s="1">
        <v>376.66666666666703</v>
      </c>
    </row>
    <row r="130" spans="1:2" x14ac:dyDescent="0.25">
      <c r="A130" s="1" t="s">
        <v>97</v>
      </c>
      <c r="B130" s="1">
        <v>573.33333333333303</v>
      </c>
    </row>
    <row r="131" spans="1:2" x14ac:dyDescent="0.25">
      <c r="A131" s="1" t="s">
        <v>98</v>
      </c>
      <c r="B131" s="1">
        <v>213.333333333333</v>
      </c>
    </row>
    <row r="132" spans="1:2" x14ac:dyDescent="0.25">
      <c r="A132" s="1" t="s">
        <v>99</v>
      </c>
      <c r="B132" s="1">
        <v>861.66666666666697</v>
      </c>
    </row>
    <row r="133" spans="1:2" x14ac:dyDescent="0.25">
      <c r="A133" s="1" t="s">
        <v>100</v>
      </c>
      <c r="B133" s="1">
        <v>1440</v>
      </c>
    </row>
    <row r="134" spans="1:2" x14ac:dyDescent="0.25">
      <c r="A134" s="1" t="s">
        <v>101</v>
      </c>
      <c r="B134" s="1">
        <v>771.66666666666697</v>
      </c>
    </row>
    <row r="135" spans="1:2" x14ac:dyDescent="0.25">
      <c r="A135" s="1" t="s">
        <v>102</v>
      </c>
      <c r="B135" s="1">
        <v>333.33333333333297</v>
      </c>
    </row>
    <row r="136" spans="1:2" x14ac:dyDescent="0.25">
      <c r="A136" s="1" t="s">
        <v>103</v>
      </c>
      <c r="B136" s="1">
        <v>370</v>
      </c>
    </row>
    <row r="137" spans="1:2" x14ac:dyDescent="0.25">
      <c r="A137" s="1" t="s">
        <v>104</v>
      </c>
      <c r="B137" s="1">
        <v>398.33333333333297</v>
      </c>
    </row>
    <row r="138" spans="1:2" x14ac:dyDescent="0.25">
      <c r="A138" s="1" t="s">
        <v>373</v>
      </c>
      <c r="B138" s="1">
        <v>350</v>
      </c>
    </row>
    <row r="139" spans="1:2" x14ac:dyDescent="0.25">
      <c r="A139" s="1" t="s">
        <v>105</v>
      </c>
      <c r="B139" s="1">
        <v>490</v>
      </c>
    </row>
    <row r="140" spans="1:2" x14ac:dyDescent="0.25">
      <c r="A140" s="1" t="s">
        <v>106</v>
      </c>
      <c r="B140" s="1">
        <v>340</v>
      </c>
    </row>
    <row r="141" spans="1:2" x14ac:dyDescent="0.25">
      <c r="A141" s="1" t="s">
        <v>356</v>
      </c>
      <c r="B141" s="1">
        <v>216.666666666667</v>
      </c>
    </row>
    <row r="142" spans="1:2" x14ac:dyDescent="0.25">
      <c r="A142" s="1" t="s">
        <v>374</v>
      </c>
      <c r="B142" s="1">
        <v>851.66666666666697</v>
      </c>
    </row>
    <row r="143" spans="1:2" x14ac:dyDescent="0.25">
      <c r="A143" s="1" t="s">
        <v>403</v>
      </c>
      <c r="B143" s="1">
        <v>478.33333333333297</v>
      </c>
    </row>
    <row r="144" spans="1:2" x14ac:dyDescent="0.25">
      <c r="A144" s="1" t="s">
        <v>107</v>
      </c>
      <c r="B144" s="1">
        <v>230</v>
      </c>
    </row>
    <row r="145" spans="1:2" x14ac:dyDescent="0.25">
      <c r="A145" s="1" t="s">
        <v>108</v>
      </c>
      <c r="B145" s="1">
        <v>313.33333333333297</v>
      </c>
    </row>
    <row r="146" spans="1:2" x14ac:dyDescent="0.25">
      <c r="A146" s="1" t="s">
        <v>109</v>
      </c>
      <c r="B146" s="1">
        <v>443.33333333333297</v>
      </c>
    </row>
    <row r="147" spans="1:2" x14ac:dyDescent="0.25">
      <c r="A147" s="1" t="s">
        <v>110</v>
      </c>
      <c r="B147" s="1">
        <v>570</v>
      </c>
    </row>
    <row r="148" spans="1:2" x14ac:dyDescent="0.25">
      <c r="A148" s="1" t="s">
        <v>111</v>
      </c>
      <c r="B148" s="1">
        <v>358.33333333333297</v>
      </c>
    </row>
    <row r="149" spans="1:2" x14ac:dyDescent="0.25">
      <c r="A149" s="1" t="s">
        <v>336</v>
      </c>
      <c r="B149" s="1">
        <v>2176.6666666666702</v>
      </c>
    </row>
    <row r="150" spans="1:2" x14ac:dyDescent="0.25">
      <c r="A150" s="1" t="s">
        <v>112</v>
      </c>
      <c r="B150" s="1">
        <v>370</v>
      </c>
    </row>
    <row r="151" spans="1:2" x14ac:dyDescent="0.25">
      <c r="A151" s="1" t="s">
        <v>113</v>
      </c>
      <c r="B151" s="1">
        <v>233.333333333333</v>
      </c>
    </row>
    <row r="152" spans="1:2" x14ac:dyDescent="0.25">
      <c r="A152" s="1" t="s">
        <v>114</v>
      </c>
      <c r="B152" s="1">
        <v>356.66666666666703</v>
      </c>
    </row>
    <row r="153" spans="1:2" x14ac:dyDescent="0.25">
      <c r="A153" s="1" t="s">
        <v>115</v>
      </c>
      <c r="B153" s="1">
        <v>335</v>
      </c>
    </row>
    <row r="154" spans="1:2" x14ac:dyDescent="0.25">
      <c r="A154" s="1" t="s">
        <v>116</v>
      </c>
      <c r="B154" s="1">
        <v>883.33333333333303</v>
      </c>
    </row>
    <row r="155" spans="1:2" x14ac:dyDescent="0.25">
      <c r="A155" s="1" t="s">
        <v>117</v>
      </c>
      <c r="B155" s="1">
        <v>708.33333333333303</v>
      </c>
    </row>
    <row r="156" spans="1:2" x14ac:dyDescent="0.25">
      <c r="A156" s="1" t="s">
        <v>375</v>
      </c>
      <c r="B156" s="1">
        <v>358.33333333333297</v>
      </c>
    </row>
    <row r="157" spans="1:2" x14ac:dyDescent="0.25">
      <c r="A157" s="1" t="s">
        <v>118</v>
      </c>
      <c r="B157" s="1">
        <v>1305</v>
      </c>
    </row>
    <row r="158" spans="1:2" x14ac:dyDescent="0.25">
      <c r="A158" s="1" t="s">
        <v>119</v>
      </c>
      <c r="B158" s="1">
        <v>343.33333333333297</v>
      </c>
    </row>
    <row r="159" spans="1:2" x14ac:dyDescent="0.25">
      <c r="A159" s="1" t="s">
        <v>120</v>
      </c>
      <c r="B159" s="1">
        <v>365</v>
      </c>
    </row>
    <row r="160" spans="1:2" x14ac:dyDescent="0.25">
      <c r="A160" s="1" t="s">
        <v>121</v>
      </c>
      <c r="B160" s="1">
        <v>1485</v>
      </c>
    </row>
    <row r="161" spans="1:2" x14ac:dyDescent="0.25">
      <c r="A161" s="1" t="s">
        <v>122</v>
      </c>
      <c r="B161" s="1">
        <v>545</v>
      </c>
    </row>
    <row r="162" spans="1:2" x14ac:dyDescent="0.25">
      <c r="A162" s="1" t="s">
        <v>123</v>
      </c>
      <c r="B162" s="1">
        <v>1143.3333333333301</v>
      </c>
    </row>
    <row r="163" spans="1:2" x14ac:dyDescent="0.25">
      <c r="A163" s="1" t="s">
        <v>124</v>
      </c>
      <c r="B163" s="1">
        <v>280</v>
      </c>
    </row>
    <row r="164" spans="1:2" x14ac:dyDescent="0.25">
      <c r="A164" s="1" t="s">
        <v>125</v>
      </c>
      <c r="B164" s="1">
        <v>766.66666666666697</v>
      </c>
    </row>
    <row r="165" spans="1:2" x14ac:dyDescent="0.25">
      <c r="A165" s="1" t="s">
        <v>126</v>
      </c>
      <c r="B165" s="1">
        <v>1385</v>
      </c>
    </row>
    <row r="166" spans="1:2" x14ac:dyDescent="0.25">
      <c r="A166" s="1" t="s">
        <v>127</v>
      </c>
      <c r="B166" s="1">
        <v>465</v>
      </c>
    </row>
    <row r="167" spans="1:2" x14ac:dyDescent="0.25">
      <c r="A167" s="1" t="s">
        <v>128</v>
      </c>
      <c r="B167" s="1">
        <v>221.666666666667</v>
      </c>
    </row>
    <row r="168" spans="1:2" x14ac:dyDescent="0.25">
      <c r="A168" s="1" t="s">
        <v>129</v>
      </c>
      <c r="B168" s="1">
        <v>281.66666666666703</v>
      </c>
    </row>
    <row r="169" spans="1:2" x14ac:dyDescent="0.25">
      <c r="A169" s="1" t="s">
        <v>130</v>
      </c>
      <c r="B169" s="1">
        <v>463.33333333333297</v>
      </c>
    </row>
    <row r="170" spans="1:2" x14ac:dyDescent="0.25">
      <c r="A170" s="1" t="s">
        <v>131</v>
      </c>
      <c r="B170" s="1">
        <v>961.66666666666697</v>
      </c>
    </row>
    <row r="171" spans="1:2" x14ac:dyDescent="0.25">
      <c r="A171" s="1" t="s">
        <v>132</v>
      </c>
      <c r="B171" s="1">
        <v>736.66666666666697</v>
      </c>
    </row>
    <row r="172" spans="1:2" x14ac:dyDescent="0.25">
      <c r="A172" s="1" t="s">
        <v>133</v>
      </c>
      <c r="B172" s="1">
        <v>630</v>
      </c>
    </row>
    <row r="173" spans="1:2" x14ac:dyDescent="0.25">
      <c r="A173" s="1" t="s">
        <v>134</v>
      </c>
      <c r="B173" s="1">
        <v>376.66666666666703</v>
      </c>
    </row>
    <row r="174" spans="1:2" x14ac:dyDescent="0.25">
      <c r="A174" s="1" t="s">
        <v>376</v>
      </c>
      <c r="B174" s="1">
        <v>716.66666666666697</v>
      </c>
    </row>
    <row r="175" spans="1:2" x14ac:dyDescent="0.25">
      <c r="A175" s="1" t="s">
        <v>135</v>
      </c>
      <c r="B175" s="1">
        <v>1150</v>
      </c>
    </row>
    <row r="176" spans="1:2" x14ac:dyDescent="0.25">
      <c r="A176" s="1" t="s">
        <v>136</v>
      </c>
      <c r="B176" s="1">
        <v>410</v>
      </c>
    </row>
    <row r="177" spans="1:2" x14ac:dyDescent="0.25">
      <c r="A177" s="1" t="s">
        <v>137</v>
      </c>
      <c r="B177" s="1">
        <v>688.33333333333303</v>
      </c>
    </row>
    <row r="178" spans="1:2" x14ac:dyDescent="0.25">
      <c r="A178" s="1" t="s">
        <v>138</v>
      </c>
      <c r="B178" s="1">
        <v>1183.3333333333301</v>
      </c>
    </row>
    <row r="179" spans="1:2" x14ac:dyDescent="0.25">
      <c r="A179" s="1" t="s">
        <v>139</v>
      </c>
      <c r="B179" s="1">
        <v>705</v>
      </c>
    </row>
    <row r="180" spans="1:2" x14ac:dyDescent="0.25">
      <c r="A180" s="1" t="s">
        <v>140</v>
      </c>
      <c r="B180" s="1">
        <v>256.66666666666703</v>
      </c>
    </row>
    <row r="181" spans="1:2" x14ac:dyDescent="0.25">
      <c r="A181" s="1" t="s">
        <v>377</v>
      </c>
      <c r="B181" s="1">
        <v>165</v>
      </c>
    </row>
    <row r="182" spans="1:2" x14ac:dyDescent="0.25">
      <c r="A182" s="1" t="s">
        <v>141</v>
      </c>
      <c r="B182" s="1">
        <v>421.66666666666703</v>
      </c>
    </row>
    <row r="183" spans="1:2" x14ac:dyDescent="0.25">
      <c r="A183" s="1" t="s">
        <v>404</v>
      </c>
      <c r="B183" s="1">
        <v>193.333333333333</v>
      </c>
    </row>
    <row r="184" spans="1:2" x14ac:dyDescent="0.25">
      <c r="A184" s="1" t="s">
        <v>378</v>
      </c>
      <c r="B184" s="1">
        <v>493.33333333333297</v>
      </c>
    </row>
    <row r="185" spans="1:2" x14ac:dyDescent="0.25">
      <c r="A185" s="1" t="s">
        <v>144</v>
      </c>
      <c r="B185" s="1">
        <v>1598.3333333333301</v>
      </c>
    </row>
    <row r="186" spans="1:2" x14ac:dyDescent="0.25">
      <c r="A186" s="1" t="s">
        <v>146</v>
      </c>
      <c r="B186" s="1">
        <v>338.33333333333297</v>
      </c>
    </row>
    <row r="187" spans="1:2" x14ac:dyDescent="0.25">
      <c r="A187" s="1" t="s">
        <v>148</v>
      </c>
      <c r="B187" s="1">
        <v>706.66666666666697</v>
      </c>
    </row>
    <row r="188" spans="1:2" x14ac:dyDescent="0.25">
      <c r="A188" s="1" t="s">
        <v>150</v>
      </c>
      <c r="B188" s="1">
        <v>1610</v>
      </c>
    </row>
    <row r="189" spans="1:2" x14ac:dyDescent="0.25">
      <c r="A189" s="1" t="s">
        <v>151</v>
      </c>
      <c r="B189" s="1">
        <v>316.66666666666703</v>
      </c>
    </row>
    <row r="190" spans="1:2" x14ac:dyDescent="0.25">
      <c r="A190" s="1" t="s">
        <v>153</v>
      </c>
      <c r="B190" s="1">
        <v>463.33333333333297</v>
      </c>
    </row>
    <row r="191" spans="1:2" x14ac:dyDescent="0.25">
      <c r="A191" s="1" t="s">
        <v>348</v>
      </c>
      <c r="B191" s="1">
        <v>70</v>
      </c>
    </row>
    <row r="192" spans="1:2" x14ac:dyDescent="0.25">
      <c r="A192" s="1" t="s">
        <v>154</v>
      </c>
      <c r="B192" s="1">
        <v>2783.3333333333298</v>
      </c>
    </row>
    <row r="193" spans="1:2" x14ac:dyDescent="0.25">
      <c r="A193" s="1" t="s">
        <v>155</v>
      </c>
      <c r="B193" s="1">
        <v>1220</v>
      </c>
    </row>
    <row r="194" spans="1:2" x14ac:dyDescent="0.25">
      <c r="A194" s="1" t="s">
        <v>156</v>
      </c>
      <c r="B194" s="1">
        <v>440</v>
      </c>
    </row>
    <row r="195" spans="1:2" x14ac:dyDescent="0.25">
      <c r="A195" s="1" t="s">
        <v>157</v>
      </c>
      <c r="B195" s="1">
        <v>1003.33333333333</v>
      </c>
    </row>
    <row r="196" spans="1:2" x14ac:dyDescent="0.25">
      <c r="A196" s="1" t="s">
        <v>158</v>
      </c>
      <c r="B196" s="1">
        <v>461.66666666666703</v>
      </c>
    </row>
    <row r="197" spans="1:2" x14ac:dyDescent="0.25">
      <c r="A197" s="1" t="s">
        <v>349</v>
      </c>
      <c r="B197" s="1">
        <v>108.333333333333</v>
      </c>
    </row>
    <row r="198" spans="1:2" x14ac:dyDescent="0.25">
      <c r="A198" s="1" t="s">
        <v>159</v>
      </c>
      <c r="B198" s="1">
        <v>300</v>
      </c>
    </row>
    <row r="199" spans="1:2" x14ac:dyDescent="0.25">
      <c r="A199" s="1" t="s">
        <v>337</v>
      </c>
      <c r="B199" s="1">
        <v>306.66666666666703</v>
      </c>
    </row>
    <row r="200" spans="1:2" x14ac:dyDescent="0.25">
      <c r="A200" s="1" t="s">
        <v>160</v>
      </c>
      <c r="B200" s="1">
        <v>1558.3333333333301</v>
      </c>
    </row>
    <row r="201" spans="1:2" x14ac:dyDescent="0.25">
      <c r="A201" s="1" t="s">
        <v>20</v>
      </c>
      <c r="B201" s="1">
        <v>2808.3333333333298</v>
      </c>
    </row>
    <row r="202" spans="1:2" x14ac:dyDescent="0.25">
      <c r="A202" s="1" t="s">
        <v>28</v>
      </c>
      <c r="B202" s="1">
        <v>813.33333333333303</v>
      </c>
    </row>
    <row r="203" spans="1:2" x14ac:dyDescent="0.25">
      <c r="A203" s="1" t="s">
        <v>152</v>
      </c>
      <c r="B203" s="1">
        <v>1406.6666666666699</v>
      </c>
    </row>
    <row r="204" spans="1:2" x14ac:dyDescent="0.25">
      <c r="A204" s="1" t="s">
        <v>171</v>
      </c>
      <c r="B204" s="1">
        <v>1085</v>
      </c>
    </row>
    <row r="205" spans="1:2" x14ac:dyDescent="0.25">
      <c r="A205" s="1" t="s">
        <v>162</v>
      </c>
      <c r="B205" s="1">
        <v>600</v>
      </c>
    </row>
    <row r="206" spans="1:2" x14ac:dyDescent="0.25">
      <c r="A206" s="1" t="s">
        <v>357</v>
      </c>
      <c r="B206" s="1">
        <v>160</v>
      </c>
    </row>
    <row r="207" spans="1:2" x14ac:dyDescent="0.25">
      <c r="A207" s="1" t="s">
        <v>163</v>
      </c>
      <c r="B207" s="1">
        <v>706.66666666666697</v>
      </c>
    </row>
    <row r="208" spans="1:2" x14ac:dyDescent="0.25">
      <c r="A208" s="1" t="s">
        <v>164</v>
      </c>
      <c r="B208" s="1">
        <v>321.66666666666703</v>
      </c>
    </row>
    <row r="209" spans="1:2" x14ac:dyDescent="0.25">
      <c r="A209" s="1" t="s">
        <v>165</v>
      </c>
      <c r="B209" s="1">
        <v>350</v>
      </c>
    </row>
    <row r="210" spans="1:2" x14ac:dyDescent="0.25">
      <c r="A210" s="1" t="s">
        <v>166</v>
      </c>
      <c r="B210" s="1">
        <v>2160</v>
      </c>
    </row>
    <row r="211" spans="1:2" x14ac:dyDescent="0.25">
      <c r="A211" s="1" t="s">
        <v>167</v>
      </c>
      <c r="B211" s="1">
        <v>285</v>
      </c>
    </row>
    <row r="212" spans="1:2" x14ac:dyDescent="0.25">
      <c r="A212" s="1" t="s">
        <v>168</v>
      </c>
      <c r="B212" s="1">
        <v>796.66666666666697</v>
      </c>
    </row>
    <row r="213" spans="1:2" x14ac:dyDescent="0.25">
      <c r="A213" s="1" t="s">
        <v>169</v>
      </c>
      <c r="B213" s="1">
        <v>188.333333333333</v>
      </c>
    </row>
    <row r="214" spans="1:2" x14ac:dyDescent="0.25">
      <c r="A214" s="1" t="s">
        <v>170</v>
      </c>
      <c r="B214" s="1">
        <v>491.66666666666703</v>
      </c>
    </row>
    <row r="215" spans="1:2" x14ac:dyDescent="0.25">
      <c r="A215" s="1" t="s">
        <v>405</v>
      </c>
      <c r="B215" s="1">
        <v>120</v>
      </c>
    </row>
    <row r="216" spans="1:2" x14ac:dyDescent="0.25">
      <c r="A216" s="1" t="s">
        <v>172</v>
      </c>
      <c r="B216" s="1">
        <v>303.33333333333297</v>
      </c>
    </row>
    <row r="217" spans="1:2" x14ac:dyDescent="0.25">
      <c r="A217" s="1" t="s">
        <v>173</v>
      </c>
      <c r="B217" s="1">
        <v>416.66666666666703</v>
      </c>
    </row>
    <row r="218" spans="1:2" x14ac:dyDescent="0.25">
      <c r="A218" s="1" t="s">
        <v>174</v>
      </c>
      <c r="B218" s="1">
        <v>676.66666666666697</v>
      </c>
    </row>
    <row r="219" spans="1:2" x14ac:dyDescent="0.25">
      <c r="A219" s="1" t="s">
        <v>175</v>
      </c>
      <c r="B219" s="1">
        <v>320</v>
      </c>
    </row>
    <row r="220" spans="1:2" x14ac:dyDescent="0.25">
      <c r="A220" s="1" t="s">
        <v>379</v>
      </c>
      <c r="B220" s="1">
        <v>181.666666666667</v>
      </c>
    </row>
    <row r="221" spans="1:2" x14ac:dyDescent="0.25">
      <c r="A221" s="1" t="s">
        <v>176</v>
      </c>
      <c r="B221" s="1">
        <v>1213.3333333333301</v>
      </c>
    </row>
    <row r="222" spans="1:2" x14ac:dyDescent="0.25">
      <c r="A222" s="1" t="s">
        <v>177</v>
      </c>
      <c r="B222" s="1">
        <v>490</v>
      </c>
    </row>
    <row r="223" spans="1:2" x14ac:dyDescent="0.25">
      <c r="A223" s="1" t="s">
        <v>406</v>
      </c>
      <c r="B223" s="1">
        <v>381.66666666666703</v>
      </c>
    </row>
    <row r="224" spans="1:2" x14ac:dyDescent="0.25">
      <c r="A224" s="1" t="s">
        <v>380</v>
      </c>
      <c r="B224" s="1">
        <v>203.333333333333</v>
      </c>
    </row>
    <row r="225" spans="1:2" x14ac:dyDescent="0.25">
      <c r="A225" s="1" t="s">
        <v>358</v>
      </c>
      <c r="B225" s="1">
        <v>50</v>
      </c>
    </row>
    <row r="226" spans="1:2" x14ac:dyDescent="0.25">
      <c r="A226" s="1" t="s">
        <v>407</v>
      </c>
      <c r="B226" s="1">
        <v>325</v>
      </c>
    </row>
    <row r="227" spans="1:2" x14ac:dyDescent="0.25">
      <c r="A227" s="1" t="s">
        <v>178</v>
      </c>
      <c r="B227" s="1">
        <v>731.66666666666697</v>
      </c>
    </row>
    <row r="228" spans="1:2" x14ac:dyDescent="0.25">
      <c r="A228" s="1" t="s">
        <v>179</v>
      </c>
      <c r="B228" s="1">
        <v>463.33333333333297</v>
      </c>
    </row>
    <row r="229" spans="1:2" x14ac:dyDescent="0.25">
      <c r="A229" s="1" t="s">
        <v>180</v>
      </c>
      <c r="B229" s="1">
        <v>831.66666666666697</v>
      </c>
    </row>
    <row r="230" spans="1:2" x14ac:dyDescent="0.25">
      <c r="A230" s="1" t="s">
        <v>181</v>
      </c>
      <c r="B230" s="1">
        <v>391.66666666666703</v>
      </c>
    </row>
    <row r="231" spans="1:2" x14ac:dyDescent="0.25">
      <c r="A231" s="1" t="s">
        <v>182</v>
      </c>
      <c r="B231" s="1">
        <v>960</v>
      </c>
    </row>
    <row r="232" spans="1:2" x14ac:dyDescent="0.25">
      <c r="A232" s="1" t="s">
        <v>338</v>
      </c>
      <c r="B232" s="1">
        <v>463.33333333333297</v>
      </c>
    </row>
    <row r="233" spans="1:2" x14ac:dyDescent="0.25">
      <c r="A233" s="1" t="s">
        <v>359</v>
      </c>
      <c r="B233" s="1">
        <v>373.33333333333297</v>
      </c>
    </row>
    <row r="234" spans="1:2" x14ac:dyDescent="0.25">
      <c r="A234" s="1" t="s">
        <v>350</v>
      </c>
      <c r="B234" s="1">
        <v>166.666666666667</v>
      </c>
    </row>
    <row r="235" spans="1:2" x14ac:dyDescent="0.25">
      <c r="A235" s="1" t="s">
        <v>381</v>
      </c>
      <c r="B235" s="1">
        <v>283.33333333333297</v>
      </c>
    </row>
    <row r="236" spans="1:2" x14ac:dyDescent="0.25">
      <c r="A236" s="1" t="s">
        <v>183</v>
      </c>
      <c r="B236" s="1">
        <v>370</v>
      </c>
    </row>
    <row r="237" spans="1:2" x14ac:dyDescent="0.25">
      <c r="A237" s="1" t="s">
        <v>184</v>
      </c>
      <c r="B237" s="1">
        <v>265</v>
      </c>
    </row>
    <row r="238" spans="1:2" x14ac:dyDescent="0.25">
      <c r="A238" s="1" t="s">
        <v>351</v>
      </c>
      <c r="B238" s="1">
        <v>223.333333333333</v>
      </c>
    </row>
    <row r="239" spans="1:2" x14ac:dyDescent="0.25">
      <c r="A239" s="1" t="s">
        <v>185</v>
      </c>
      <c r="B239" s="1">
        <v>321.66666666666703</v>
      </c>
    </row>
    <row r="240" spans="1:2" x14ac:dyDescent="0.25">
      <c r="A240" s="1" t="s">
        <v>186</v>
      </c>
      <c r="B240" s="1">
        <v>888.33333333333303</v>
      </c>
    </row>
    <row r="241" spans="1:2" x14ac:dyDescent="0.25">
      <c r="A241" s="1" t="s">
        <v>187</v>
      </c>
      <c r="B241" s="1">
        <v>628.33333333333303</v>
      </c>
    </row>
    <row r="242" spans="1:2" x14ac:dyDescent="0.25">
      <c r="A242" s="1" t="s">
        <v>188</v>
      </c>
      <c r="B242" s="1">
        <v>380</v>
      </c>
    </row>
    <row r="243" spans="1:2" x14ac:dyDescent="0.25">
      <c r="A243" s="1" t="s">
        <v>382</v>
      </c>
      <c r="B243" s="1">
        <v>705</v>
      </c>
    </row>
    <row r="244" spans="1:2" x14ac:dyDescent="0.25">
      <c r="A244" s="1" t="s">
        <v>189</v>
      </c>
      <c r="B244" s="1">
        <v>561.66666666666697</v>
      </c>
    </row>
    <row r="245" spans="1:2" x14ac:dyDescent="0.25">
      <c r="A245" s="1" t="s">
        <v>190</v>
      </c>
      <c r="B245" s="1">
        <v>360</v>
      </c>
    </row>
    <row r="246" spans="1:2" x14ac:dyDescent="0.25">
      <c r="A246" s="1" t="s">
        <v>191</v>
      </c>
      <c r="B246" s="1">
        <v>816.66666666666697</v>
      </c>
    </row>
    <row r="247" spans="1:2" x14ac:dyDescent="0.25">
      <c r="A247" s="1" t="s">
        <v>192</v>
      </c>
      <c r="B247" s="1">
        <v>523.33333333333303</v>
      </c>
    </row>
    <row r="248" spans="1:2" x14ac:dyDescent="0.25">
      <c r="A248" s="1" t="s">
        <v>193</v>
      </c>
      <c r="B248" s="1">
        <v>301.66666666666703</v>
      </c>
    </row>
    <row r="249" spans="1:2" x14ac:dyDescent="0.25">
      <c r="A249" s="1" t="s">
        <v>194</v>
      </c>
      <c r="B249" s="1">
        <v>393.33333333333297</v>
      </c>
    </row>
    <row r="250" spans="1:2" x14ac:dyDescent="0.25">
      <c r="A250" s="1" t="s">
        <v>195</v>
      </c>
      <c r="B250" s="1">
        <v>831.66666666666697</v>
      </c>
    </row>
    <row r="251" spans="1:2" x14ac:dyDescent="0.25">
      <c r="A251" s="1" t="s">
        <v>196</v>
      </c>
      <c r="B251" s="1">
        <v>883.33333333333303</v>
      </c>
    </row>
    <row r="252" spans="1:2" x14ac:dyDescent="0.25">
      <c r="A252" s="1" t="s">
        <v>197</v>
      </c>
      <c r="B252" s="1">
        <v>500</v>
      </c>
    </row>
    <row r="253" spans="1:2" x14ac:dyDescent="0.25">
      <c r="A253" s="1" t="s">
        <v>198</v>
      </c>
      <c r="B253" s="1">
        <v>993.33333333333303</v>
      </c>
    </row>
    <row r="254" spans="1:2" x14ac:dyDescent="0.25">
      <c r="A254" s="1" t="s">
        <v>199</v>
      </c>
      <c r="B254" s="1">
        <v>400</v>
      </c>
    </row>
    <row r="255" spans="1:2" x14ac:dyDescent="0.25">
      <c r="A255" s="1" t="s">
        <v>200</v>
      </c>
      <c r="B255" s="1">
        <v>201.666666666667</v>
      </c>
    </row>
    <row r="256" spans="1:2" x14ac:dyDescent="0.25">
      <c r="A256" s="1" t="s">
        <v>201</v>
      </c>
      <c r="B256" s="1">
        <v>746.66666666666697</v>
      </c>
    </row>
    <row r="257" spans="1:2" x14ac:dyDescent="0.25">
      <c r="A257" s="1" t="s">
        <v>360</v>
      </c>
      <c r="B257" s="1">
        <v>185</v>
      </c>
    </row>
    <row r="258" spans="1:2" x14ac:dyDescent="0.25">
      <c r="A258" s="1" t="s">
        <v>383</v>
      </c>
      <c r="B258" s="1">
        <v>61.6666666666667</v>
      </c>
    </row>
    <row r="259" spans="1:2" x14ac:dyDescent="0.25">
      <c r="A259" s="1" t="s">
        <v>202</v>
      </c>
      <c r="B259" s="1">
        <v>398.33333333333297</v>
      </c>
    </row>
    <row r="260" spans="1:2" x14ac:dyDescent="0.25">
      <c r="A260" s="1" t="s">
        <v>408</v>
      </c>
      <c r="B260" s="1">
        <v>436.66666666666703</v>
      </c>
    </row>
    <row r="261" spans="1:2" x14ac:dyDescent="0.25">
      <c r="A261" s="1" t="s">
        <v>203</v>
      </c>
      <c r="B261" s="1">
        <v>285</v>
      </c>
    </row>
    <row r="262" spans="1:2" x14ac:dyDescent="0.25">
      <c r="A262" s="1" t="s">
        <v>384</v>
      </c>
      <c r="B262" s="1">
        <v>451.66666666666703</v>
      </c>
    </row>
    <row r="263" spans="1:2" x14ac:dyDescent="0.25">
      <c r="A263" s="1" t="s">
        <v>204</v>
      </c>
      <c r="B263" s="1">
        <v>665</v>
      </c>
    </row>
    <row r="264" spans="1:2" x14ac:dyDescent="0.25">
      <c r="A264" s="1" t="s">
        <v>205</v>
      </c>
      <c r="B264" s="1">
        <v>658.33333333333303</v>
      </c>
    </row>
    <row r="265" spans="1:2" x14ac:dyDescent="0.25">
      <c r="A265" s="1" t="s">
        <v>207</v>
      </c>
      <c r="B265" s="1">
        <v>725</v>
      </c>
    </row>
    <row r="266" spans="1:2" x14ac:dyDescent="0.25">
      <c r="A266" s="1" t="s">
        <v>409</v>
      </c>
      <c r="B266" s="1">
        <v>478.33333333333297</v>
      </c>
    </row>
    <row r="267" spans="1:2" x14ac:dyDescent="0.25">
      <c r="A267" s="1" t="s">
        <v>208</v>
      </c>
      <c r="B267" s="1">
        <v>640</v>
      </c>
    </row>
    <row r="268" spans="1:2" x14ac:dyDescent="0.25">
      <c r="A268" s="1" t="s">
        <v>209</v>
      </c>
      <c r="B268" s="1">
        <v>175</v>
      </c>
    </row>
    <row r="269" spans="1:2" x14ac:dyDescent="0.25">
      <c r="A269" s="1" t="s">
        <v>210</v>
      </c>
      <c r="B269" s="1">
        <v>696.66666666666697</v>
      </c>
    </row>
    <row r="270" spans="1:2" x14ac:dyDescent="0.25">
      <c r="A270" s="1" t="s">
        <v>211</v>
      </c>
      <c r="B270" s="1">
        <v>1321.6666666666699</v>
      </c>
    </row>
    <row r="271" spans="1:2" x14ac:dyDescent="0.25">
      <c r="A271" s="1" t="s">
        <v>212</v>
      </c>
      <c r="B271" s="1">
        <v>313.33333333333297</v>
      </c>
    </row>
    <row r="272" spans="1:2" x14ac:dyDescent="0.25">
      <c r="A272" s="1" t="s">
        <v>8</v>
      </c>
      <c r="B272" s="1">
        <v>295</v>
      </c>
    </row>
    <row r="273" spans="1:2" x14ac:dyDescent="0.25">
      <c r="A273" s="1" t="s">
        <v>213</v>
      </c>
      <c r="B273" s="1">
        <v>678.33333333333303</v>
      </c>
    </row>
    <row r="274" spans="1:2" x14ac:dyDescent="0.25">
      <c r="A274" s="1" t="s">
        <v>385</v>
      </c>
      <c r="B274" s="1">
        <v>446.66666666666703</v>
      </c>
    </row>
    <row r="275" spans="1:2" x14ac:dyDescent="0.25">
      <c r="A275" s="1" t="s">
        <v>410</v>
      </c>
      <c r="B275" s="1">
        <v>550</v>
      </c>
    </row>
    <row r="276" spans="1:2" x14ac:dyDescent="0.25">
      <c r="A276" s="1" t="s">
        <v>214</v>
      </c>
      <c r="B276" s="1">
        <v>301.66666666666703</v>
      </c>
    </row>
    <row r="277" spans="1:2" x14ac:dyDescent="0.25">
      <c r="A277" s="1" t="s">
        <v>215</v>
      </c>
      <c r="B277" s="1">
        <v>1233.3333333333301</v>
      </c>
    </row>
    <row r="278" spans="1:2" x14ac:dyDescent="0.25">
      <c r="A278" s="1" t="s">
        <v>216</v>
      </c>
      <c r="B278" s="1">
        <v>183.333333333333</v>
      </c>
    </row>
    <row r="279" spans="1:2" x14ac:dyDescent="0.25">
      <c r="A279" s="1" t="s">
        <v>217</v>
      </c>
      <c r="B279" s="1">
        <v>691.66666666666697</v>
      </c>
    </row>
    <row r="280" spans="1:2" x14ac:dyDescent="0.25">
      <c r="A280" s="1" t="s">
        <v>218</v>
      </c>
      <c r="B280" s="1">
        <v>326.66666666666703</v>
      </c>
    </row>
    <row r="281" spans="1:2" x14ac:dyDescent="0.25">
      <c r="A281" s="1" t="s">
        <v>219</v>
      </c>
      <c r="B281" s="1">
        <v>275</v>
      </c>
    </row>
    <row r="282" spans="1:2" x14ac:dyDescent="0.25">
      <c r="A282" s="1" t="s">
        <v>220</v>
      </c>
      <c r="B282" s="1">
        <v>406.66666666666703</v>
      </c>
    </row>
    <row r="283" spans="1:2" x14ac:dyDescent="0.25">
      <c r="A283" s="1" t="s">
        <v>221</v>
      </c>
      <c r="B283" s="1">
        <v>735</v>
      </c>
    </row>
    <row r="284" spans="1:2" x14ac:dyDescent="0.25">
      <c r="A284" s="1" t="s">
        <v>149</v>
      </c>
      <c r="B284" s="1">
        <v>895</v>
      </c>
    </row>
    <row r="285" spans="1:2" x14ac:dyDescent="0.25">
      <c r="A285" s="1" t="s">
        <v>222</v>
      </c>
      <c r="B285" s="1">
        <v>425</v>
      </c>
    </row>
    <row r="286" spans="1:2" x14ac:dyDescent="0.25">
      <c r="A286" s="1" t="s">
        <v>223</v>
      </c>
      <c r="B286" s="1">
        <v>430</v>
      </c>
    </row>
    <row r="287" spans="1:2" x14ac:dyDescent="0.25">
      <c r="A287" s="1" t="s">
        <v>224</v>
      </c>
      <c r="B287" s="1">
        <v>510</v>
      </c>
    </row>
    <row r="288" spans="1:2" x14ac:dyDescent="0.25">
      <c r="A288" s="1" t="s">
        <v>225</v>
      </c>
      <c r="B288" s="1">
        <v>338.33333333333297</v>
      </c>
    </row>
    <row r="289" spans="1:2" x14ac:dyDescent="0.25">
      <c r="A289" s="1" t="s">
        <v>226</v>
      </c>
      <c r="B289" s="1">
        <v>170</v>
      </c>
    </row>
    <row r="290" spans="1:2" x14ac:dyDescent="0.25">
      <c r="A290" s="1" t="s">
        <v>227</v>
      </c>
      <c r="B290" s="1">
        <v>230</v>
      </c>
    </row>
    <row r="291" spans="1:2" x14ac:dyDescent="0.25">
      <c r="A291" s="1" t="s">
        <v>228</v>
      </c>
      <c r="B291" s="1">
        <v>873.33333333333303</v>
      </c>
    </row>
    <row r="292" spans="1:2" x14ac:dyDescent="0.25">
      <c r="A292" s="1" t="s">
        <v>229</v>
      </c>
      <c r="B292" s="1">
        <v>888.33333333333303</v>
      </c>
    </row>
    <row r="293" spans="1:2" x14ac:dyDescent="0.25">
      <c r="A293" s="1" t="s">
        <v>230</v>
      </c>
      <c r="B293" s="1">
        <v>376.66666666666703</v>
      </c>
    </row>
    <row r="294" spans="1:2" x14ac:dyDescent="0.25">
      <c r="A294" s="1" t="s">
        <v>386</v>
      </c>
      <c r="B294" s="1">
        <v>343.33333333333297</v>
      </c>
    </row>
    <row r="295" spans="1:2" x14ac:dyDescent="0.25">
      <c r="A295" s="1" t="s">
        <v>231</v>
      </c>
      <c r="B295" s="1">
        <v>421.66666666666703</v>
      </c>
    </row>
    <row r="296" spans="1:2" x14ac:dyDescent="0.25">
      <c r="A296" s="1" t="s">
        <v>232</v>
      </c>
      <c r="B296" s="1">
        <v>905</v>
      </c>
    </row>
    <row r="297" spans="1:2" x14ac:dyDescent="0.25">
      <c r="A297" s="1" t="s">
        <v>233</v>
      </c>
      <c r="B297" s="1">
        <v>305</v>
      </c>
    </row>
    <row r="298" spans="1:2" x14ac:dyDescent="0.25">
      <c r="A298" s="1" t="s">
        <v>234</v>
      </c>
      <c r="B298" s="1">
        <v>625</v>
      </c>
    </row>
    <row r="299" spans="1:2" x14ac:dyDescent="0.25">
      <c r="A299" s="1" t="s">
        <v>235</v>
      </c>
      <c r="B299" s="1">
        <v>1856.6666666666699</v>
      </c>
    </row>
    <row r="300" spans="1:2" x14ac:dyDescent="0.25">
      <c r="A300" s="1" t="s">
        <v>236</v>
      </c>
      <c r="B300" s="1">
        <v>395</v>
      </c>
    </row>
    <row r="301" spans="1:2" x14ac:dyDescent="0.25">
      <c r="A301" s="1" t="s">
        <v>387</v>
      </c>
      <c r="B301" s="1">
        <v>56.6666666666667</v>
      </c>
    </row>
    <row r="302" spans="1:2" x14ac:dyDescent="0.25">
      <c r="A302" s="1" t="s">
        <v>237</v>
      </c>
      <c r="B302" s="1">
        <v>1198.3333333333301</v>
      </c>
    </row>
    <row r="303" spans="1:2" x14ac:dyDescent="0.25">
      <c r="A303" s="1" t="s">
        <v>238</v>
      </c>
      <c r="B303" s="1">
        <v>553.33333333333303</v>
      </c>
    </row>
    <row r="304" spans="1:2" x14ac:dyDescent="0.25">
      <c r="A304" s="1" t="s">
        <v>239</v>
      </c>
      <c r="B304" s="1">
        <v>833.33333333333303</v>
      </c>
    </row>
    <row r="305" spans="1:2" x14ac:dyDescent="0.25">
      <c r="A305" s="1" t="s">
        <v>388</v>
      </c>
      <c r="B305" s="1">
        <v>315</v>
      </c>
    </row>
    <row r="306" spans="1:2" x14ac:dyDescent="0.25">
      <c r="A306" s="1" t="s">
        <v>240</v>
      </c>
      <c r="B306" s="1">
        <v>521.66666666666697</v>
      </c>
    </row>
    <row r="307" spans="1:2" x14ac:dyDescent="0.25">
      <c r="A307" s="1" t="s">
        <v>241</v>
      </c>
      <c r="B307" s="1">
        <v>675</v>
      </c>
    </row>
    <row r="308" spans="1:2" x14ac:dyDescent="0.25">
      <c r="A308" s="1" t="s">
        <v>242</v>
      </c>
      <c r="B308" s="1">
        <v>355</v>
      </c>
    </row>
    <row r="309" spans="1:2" x14ac:dyDescent="0.25">
      <c r="A309" s="1" t="s">
        <v>243</v>
      </c>
      <c r="B309" s="1">
        <v>941.66666666666697</v>
      </c>
    </row>
    <row r="310" spans="1:2" x14ac:dyDescent="0.25">
      <c r="A310" s="1" t="s">
        <v>244</v>
      </c>
      <c r="B310" s="1">
        <v>390</v>
      </c>
    </row>
    <row r="311" spans="1:2" x14ac:dyDescent="0.25">
      <c r="A311" s="1" t="s">
        <v>245</v>
      </c>
      <c r="B311" s="1">
        <v>313.33333333333297</v>
      </c>
    </row>
    <row r="312" spans="1:2" x14ac:dyDescent="0.25">
      <c r="A312" s="1" t="s">
        <v>246</v>
      </c>
      <c r="B312" s="1">
        <v>566.66666666666697</v>
      </c>
    </row>
    <row r="313" spans="1:2" x14ac:dyDescent="0.25">
      <c r="A313" s="1" t="s">
        <v>247</v>
      </c>
      <c r="B313" s="1">
        <v>471.66666666666703</v>
      </c>
    </row>
    <row r="314" spans="1:2" x14ac:dyDescent="0.25">
      <c r="A314" s="1" t="s">
        <v>389</v>
      </c>
      <c r="B314" s="1">
        <v>855</v>
      </c>
    </row>
    <row r="315" spans="1:2" x14ac:dyDescent="0.25">
      <c r="A315" s="1" t="s">
        <v>248</v>
      </c>
      <c r="B315" s="1">
        <v>463.33333333333297</v>
      </c>
    </row>
    <row r="316" spans="1:2" x14ac:dyDescent="0.25">
      <c r="A316" s="1" t="s">
        <v>249</v>
      </c>
      <c r="B316" s="1">
        <v>438.33333333333297</v>
      </c>
    </row>
    <row r="317" spans="1:2" x14ac:dyDescent="0.25">
      <c r="A317" s="1" t="s">
        <v>250</v>
      </c>
      <c r="B317" s="1">
        <v>678.33333333333303</v>
      </c>
    </row>
    <row r="318" spans="1:2" x14ac:dyDescent="0.25">
      <c r="A318" s="1" t="s">
        <v>251</v>
      </c>
      <c r="B318" s="1">
        <v>445</v>
      </c>
    </row>
    <row r="319" spans="1:2" x14ac:dyDescent="0.25">
      <c r="A319" s="1" t="s">
        <v>252</v>
      </c>
      <c r="B319" s="1">
        <v>580</v>
      </c>
    </row>
    <row r="320" spans="1:2" x14ac:dyDescent="0.25">
      <c r="A320" s="1" t="s">
        <v>253</v>
      </c>
      <c r="B320" s="1">
        <v>411.66666666666703</v>
      </c>
    </row>
    <row r="321" spans="1:2" x14ac:dyDescent="0.25">
      <c r="A321" s="1" t="s">
        <v>254</v>
      </c>
      <c r="B321" s="1">
        <v>320</v>
      </c>
    </row>
    <row r="322" spans="1:2" x14ac:dyDescent="0.25">
      <c r="A322" s="1" t="s">
        <v>255</v>
      </c>
      <c r="B322" s="1">
        <v>785</v>
      </c>
    </row>
    <row r="323" spans="1:2" x14ac:dyDescent="0.25">
      <c r="A323" s="1" t="s">
        <v>256</v>
      </c>
      <c r="B323" s="1">
        <v>910</v>
      </c>
    </row>
    <row r="324" spans="1:2" x14ac:dyDescent="0.25">
      <c r="A324" s="1" t="s">
        <v>257</v>
      </c>
      <c r="B324" s="1">
        <v>1743.3333333333301</v>
      </c>
    </row>
    <row r="325" spans="1:2" x14ac:dyDescent="0.25">
      <c r="A325" s="1" t="s">
        <v>258</v>
      </c>
      <c r="B325" s="1">
        <v>468.33333333333297</v>
      </c>
    </row>
    <row r="326" spans="1:2" x14ac:dyDescent="0.25">
      <c r="A326" s="1" t="s">
        <v>259</v>
      </c>
      <c r="B326" s="1">
        <v>1133.3333333333301</v>
      </c>
    </row>
    <row r="327" spans="1:2" x14ac:dyDescent="0.25">
      <c r="A327" s="1" t="s">
        <v>260</v>
      </c>
      <c r="B327" s="1">
        <v>430</v>
      </c>
    </row>
    <row r="328" spans="1:2" x14ac:dyDescent="0.25">
      <c r="A328" s="1" t="s">
        <v>261</v>
      </c>
      <c r="B328" s="1">
        <v>465</v>
      </c>
    </row>
    <row r="329" spans="1:2" x14ac:dyDescent="0.25">
      <c r="A329" s="1" t="s">
        <v>262</v>
      </c>
      <c r="B329" s="1">
        <v>478.33333333333297</v>
      </c>
    </row>
    <row r="330" spans="1:2" x14ac:dyDescent="0.25">
      <c r="A330" s="1" t="s">
        <v>263</v>
      </c>
      <c r="B330" s="1">
        <v>330</v>
      </c>
    </row>
    <row r="331" spans="1:2" x14ac:dyDescent="0.25">
      <c r="A331" s="1" t="s">
        <v>264</v>
      </c>
      <c r="B331" s="1">
        <v>350</v>
      </c>
    </row>
    <row r="332" spans="1:2" x14ac:dyDescent="0.25">
      <c r="A332" s="1" t="s">
        <v>390</v>
      </c>
      <c r="B332" s="1">
        <v>325</v>
      </c>
    </row>
    <row r="333" spans="1:2" x14ac:dyDescent="0.25">
      <c r="A333" s="1" t="s">
        <v>265</v>
      </c>
      <c r="B333" s="1">
        <v>1305</v>
      </c>
    </row>
    <row r="334" spans="1:2" x14ac:dyDescent="0.25">
      <c r="A334" s="1" t="s">
        <v>266</v>
      </c>
      <c r="B334" s="1">
        <v>590</v>
      </c>
    </row>
    <row r="335" spans="1:2" x14ac:dyDescent="0.25">
      <c r="A335" s="1" t="s">
        <v>267</v>
      </c>
      <c r="B335" s="1">
        <v>701.66666666666697</v>
      </c>
    </row>
    <row r="336" spans="1:2" x14ac:dyDescent="0.25">
      <c r="A336" s="1" t="s">
        <v>361</v>
      </c>
      <c r="B336" s="1">
        <v>106.666666666667</v>
      </c>
    </row>
    <row r="337" spans="1:2" x14ac:dyDescent="0.25">
      <c r="A337" s="1" t="s">
        <v>268</v>
      </c>
      <c r="B337" s="1">
        <v>773.33333333333303</v>
      </c>
    </row>
    <row r="338" spans="1:2" x14ac:dyDescent="0.25">
      <c r="A338" s="1" t="s">
        <v>269</v>
      </c>
      <c r="B338" s="1">
        <v>451.66666666666703</v>
      </c>
    </row>
    <row r="339" spans="1:2" x14ac:dyDescent="0.25">
      <c r="A339" s="1" t="s">
        <v>270</v>
      </c>
      <c r="B339" s="1">
        <v>508.33333333333297</v>
      </c>
    </row>
    <row r="340" spans="1:2" x14ac:dyDescent="0.25">
      <c r="A340" s="1" t="s">
        <v>271</v>
      </c>
      <c r="B340" s="1">
        <v>681.66666666666697</v>
      </c>
    </row>
    <row r="341" spans="1:2" x14ac:dyDescent="0.25">
      <c r="A341" s="1" t="s">
        <v>272</v>
      </c>
      <c r="B341" s="1">
        <v>483.33333333333297</v>
      </c>
    </row>
    <row r="342" spans="1:2" x14ac:dyDescent="0.25">
      <c r="A342" s="1" t="s">
        <v>273</v>
      </c>
      <c r="B342" s="1">
        <v>776.66666666666697</v>
      </c>
    </row>
    <row r="343" spans="1:2" x14ac:dyDescent="0.25">
      <c r="A343" s="1" t="s">
        <v>274</v>
      </c>
      <c r="B343" s="1">
        <v>493.33333333333297</v>
      </c>
    </row>
    <row r="344" spans="1:2" x14ac:dyDescent="0.25">
      <c r="A344" s="1" t="s">
        <v>275</v>
      </c>
      <c r="B344" s="1">
        <v>658.33333333333303</v>
      </c>
    </row>
    <row r="345" spans="1:2" x14ac:dyDescent="0.25">
      <c r="A345" s="1" t="s">
        <v>276</v>
      </c>
      <c r="B345" s="1">
        <v>700</v>
      </c>
    </row>
    <row r="346" spans="1:2" x14ac:dyDescent="0.25">
      <c r="A346" s="1" t="s">
        <v>277</v>
      </c>
      <c r="B346" s="1">
        <v>263.33333333333297</v>
      </c>
    </row>
    <row r="347" spans="1:2" x14ac:dyDescent="0.25">
      <c r="A347" s="1" t="s">
        <v>278</v>
      </c>
      <c r="B347" s="1">
        <v>431.66666666666703</v>
      </c>
    </row>
    <row r="348" spans="1:2" x14ac:dyDescent="0.25">
      <c r="A348" s="1" t="s">
        <v>279</v>
      </c>
      <c r="B348" s="1">
        <v>455</v>
      </c>
    </row>
    <row r="349" spans="1:2" x14ac:dyDescent="0.25">
      <c r="A349" s="1" t="s">
        <v>280</v>
      </c>
      <c r="B349" s="1">
        <v>508.33333333333297</v>
      </c>
    </row>
    <row r="350" spans="1:2" x14ac:dyDescent="0.25">
      <c r="A350" s="1" t="s">
        <v>281</v>
      </c>
      <c r="B350" s="1">
        <v>498.33333333333297</v>
      </c>
    </row>
    <row r="351" spans="1:2" x14ac:dyDescent="0.25">
      <c r="A351" s="1" t="s">
        <v>282</v>
      </c>
      <c r="B351" s="1">
        <v>426.66666666666703</v>
      </c>
    </row>
    <row r="352" spans="1:2" x14ac:dyDescent="0.25">
      <c r="A352" s="1" t="s">
        <v>283</v>
      </c>
      <c r="B352" s="1">
        <v>498.33333333333297</v>
      </c>
    </row>
    <row r="353" spans="1:2" x14ac:dyDescent="0.25">
      <c r="A353" s="1" t="s">
        <v>284</v>
      </c>
      <c r="B353" s="1">
        <v>293.33333333333297</v>
      </c>
    </row>
    <row r="354" spans="1:2" x14ac:dyDescent="0.25">
      <c r="A354" s="1" t="s">
        <v>285</v>
      </c>
      <c r="B354" s="1">
        <v>416.66666666666703</v>
      </c>
    </row>
    <row r="355" spans="1:2" x14ac:dyDescent="0.25">
      <c r="A355" s="1" t="s">
        <v>145</v>
      </c>
      <c r="B355" s="1">
        <v>1271.6666666666699</v>
      </c>
    </row>
    <row r="356" spans="1:2" x14ac:dyDescent="0.25">
      <c r="A356" s="1" t="s">
        <v>320</v>
      </c>
      <c r="B356" s="1">
        <v>885</v>
      </c>
    </row>
    <row r="357" spans="1:2" x14ac:dyDescent="0.25">
      <c r="A357" s="1" t="s">
        <v>286</v>
      </c>
      <c r="B357" s="1">
        <v>508.33333333333297</v>
      </c>
    </row>
    <row r="358" spans="1:2" x14ac:dyDescent="0.25">
      <c r="A358" s="1" t="s">
        <v>287</v>
      </c>
      <c r="B358" s="1">
        <v>505</v>
      </c>
    </row>
    <row r="359" spans="1:2" x14ac:dyDescent="0.25">
      <c r="A359" s="1" t="s">
        <v>288</v>
      </c>
      <c r="B359" s="1">
        <v>520</v>
      </c>
    </row>
    <row r="360" spans="1:2" x14ac:dyDescent="0.25">
      <c r="A360" s="1" t="s">
        <v>289</v>
      </c>
      <c r="B360" s="1">
        <v>480</v>
      </c>
    </row>
    <row r="361" spans="1:2" x14ac:dyDescent="0.25">
      <c r="A361" s="1" t="s">
        <v>411</v>
      </c>
      <c r="B361" s="1">
        <v>215</v>
      </c>
    </row>
    <row r="362" spans="1:2" x14ac:dyDescent="0.25">
      <c r="A362" s="1" t="s">
        <v>290</v>
      </c>
      <c r="B362" s="1">
        <v>225</v>
      </c>
    </row>
    <row r="363" spans="1:2" x14ac:dyDescent="0.25">
      <c r="A363" s="1" t="s">
        <v>291</v>
      </c>
      <c r="B363" s="1">
        <v>1550</v>
      </c>
    </row>
    <row r="364" spans="1:2" x14ac:dyDescent="0.25">
      <c r="A364" s="1" t="s">
        <v>292</v>
      </c>
      <c r="B364" s="1">
        <v>1335</v>
      </c>
    </row>
    <row r="365" spans="1:2" x14ac:dyDescent="0.25">
      <c r="A365" s="1" t="s">
        <v>293</v>
      </c>
      <c r="B365" s="1">
        <v>613.33333333333303</v>
      </c>
    </row>
    <row r="366" spans="1:2" x14ac:dyDescent="0.25">
      <c r="A366" s="1" t="s">
        <v>294</v>
      </c>
      <c r="B366" s="1">
        <v>491.66666666666703</v>
      </c>
    </row>
    <row r="367" spans="1:2" x14ac:dyDescent="0.25">
      <c r="A367" s="1" t="s">
        <v>391</v>
      </c>
      <c r="B367" s="1">
        <v>406.66666666666703</v>
      </c>
    </row>
    <row r="368" spans="1:2" x14ac:dyDescent="0.25">
      <c r="A368" s="1" t="s">
        <v>295</v>
      </c>
      <c r="B368" s="1">
        <v>503.33333333333297</v>
      </c>
    </row>
    <row r="369" spans="1:2" x14ac:dyDescent="0.25">
      <c r="A369" s="1" t="s">
        <v>296</v>
      </c>
      <c r="B369" s="1">
        <v>950</v>
      </c>
    </row>
    <row r="370" spans="1:2" x14ac:dyDescent="0.25">
      <c r="A370" s="1" t="s">
        <v>297</v>
      </c>
      <c r="B370" s="1">
        <v>910</v>
      </c>
    </row>
    <row r="371" spans="1:2" x14ac:dyDescent="0.25">
      <c r="A371" s="1" t="s">
        <v>298</v>
      </c>
      <c r="B371" s="1">
        <v>1035</v>
      </c>
    </row>
    <row r="372" spans="1:2" x14ac:dyDescent="0.25">
      <c r="A372" s="1" t="s">
        <v>299</v>
      </c>
      <c r="B372" s="1">
        <v>1900</v>
      </c>
    </row>
    <row r="373" spans="1:2" x14ac:dyDescent="0.25">
      <c r="A373" s="1" t="s">
        <v>300</v>
      </c>
      <c r="B373" s="1">
        <v>811.66666666666697</v>
      </c>
    </row>
    <row r="374" spans="1:2" x14ac:dyDescent="0.25">
      <c r="A374" s="1" t="s">
        <v>301</v>
      </c>
      <c r="B374" s="1">
        <v>800</v>
      </c>
    </row>
    <row r="375" spans="1:2" x14ac:dyDescent="0.25">
      <c r="A375" s="1" t="s">
        <v>302</v>
      </c>
      <c r="B375" s="1">
        <v>465</v>
      </c>
    </row>
    <row r="376" spans="1:2" x14ac:dyDescent="0.25">
      <c r="A376" s="1" t="s">
        <v>303</v>
      </c>
      <c r="B376" s="1">
        <v>366.66666666666703</v>
      </c>
    </row>
    <row r="377" spans="1:2" x14ac:dyDescent="0.25">
      <c r="A377" s="1" t="s">
        <v>304</v>
      </c>
      <c r="B377" s="1">
        <v>825</v>
      </c>
    </row>
    <row r="378" spans="1:2" x14ac:dyDescent="0.25">
      <c r="A378" s="1" t="s">
        <v>305</v>
      </c>
      <c r="B378" s="1">
        <v>803.33333333333303</v>
      </c>
    </row>
    <row r="379" spans="1:2" x14ac:dyDescent="0.25">
      <c r="A379" s="1" t="s">
        <v>306</v>
      </c>
      <c r="B379" s="1">
        <v>330</v>
      </c>
    </row>
    <row r="380" spans="1:2" x14ac:dyDescent="0.25">
      <c r="A380" s="1" t="s">
        <v>307</v>
      </c>
      <c r="B380" s="1">
        <v>475</v>
      </c>
    </row>
    <row r="381" spans="1:2" x14ac:dyDescent="0.25">
      <c r="A381" s="1" t="s">
        <v>308</v>
      </c>
      <c r="B381" s="1">
        <v>800</v>
      </c>
    </row>
    <row r="382" spans="1:2" x14ac:dyDescent="0.25">
      <c r="A382" s="1" t="s">
        <v>309</v>
      </c>
      <c r="B382" s="1">
        <v>215</v>
      </c>
    </row>
    <row r="383" spans="1:2" x14ac:dyDescent="0.25">
      <c r="A383" s="1" t="s">
        <v>310</v>
      </c>
      <c r="B383" s="1">
        <v>413.33333333333297</v>
      </c>
    </row>
    <row r="384" spans="1:2" x14ac:dyDescent="0.25">
      <c r="A384" s="1" t="s">
        <v>392</v>
      </c>
      <c r="B384" s="1">
        <v>146.666666666667</v>
      </c>
    </row>
    <row r="385" spans="1:2" x14ac:dyDescent="0.25">
      <c r="A385" s="1" t="s">
        <v>311</v>
      </c>
      <c r="B385" s="1">
        <v>456.66666666666703</v>
      </c>
    </row>
    <row r="386" spans="1:2" x14ac:dyDescent="0.25">
      <c r="A386" s="1" t="s">
        <v>312</v>
      </c>
      <c r="B386" s="1">
        <v>336.66666666666703</v>
      </c>
    </row>
    <row r="387" spans="1:2" x14ac:dyDescent="0.25">
      <c r="A387" s="1" t="s">
        <v>393</v>
      </c>
      <c r="B387" s="1">
        <v>445</v>
      </c>
    </row>
    <row r="388" spans="1:2" x14ac:dyDescent="0.25">
      <c r="A388" s="1" t="s">
        <v>313</v>
      </c>
      <c r="B388" s="1">
        <v>501.66666666666703</v>
      </c>
    </row>
    <row r="389" spans="1:2" x14ac:dyDescent="0.25">
      <c r="A389" s="1" t="s">
        <v>314</v>
      </c>
      <c r="B389" s="1">
        <v>141.666666666667</v>
      </c>
    </row>
    <row r="390" spans="1:2" x14ac:dyDescent="0.25">
      <c r="A390" s="1" t="s">
        <v>394</v>
      </c>
      <c r="B390" s="1">
        <v>71.6666666666667</v>
      </c>
    </row>
    <row r="391" spans="1:2" x14ac:dyDescent="0.25">
      <c r="A391" s="1" t="s">
        <v>315</v>
      </c>
      <c r="B391" s="1">
        <v>5385</v>
      </c>
    </row>
    <row r="392" spans="1:2" x14ac:dyDescent="0.25">
      <c r="A392" s="1" t="s">
        <v>316</v>
      </c>
      <c r="B392" s="1">
        <v>211.666666666667</v>
      </c>
    </row>
    <row r="393" spans="1:2" x14ac:dyDescent="0.25">
      <c r="A393" s="1" t="s">
        <v>317</v>
      </c>
      <c r="B393" s="1">
        <v>923.33333333333303</v>
      </c>
    </row>
    <row r="394" spans="1:2" x14ac:dyDescent="0.25">
      <c r="A394" s="1" t="s">
        <v>318</v>
      </c>
      <c r="B394" s="1">
        <v>1833.3333333333301</v>
      </c>
    </row>
    <row r="395" spans="1:2" x14ac:dyDescent="0.25">
      <c r="A395" s="1" t="s">
        <v>319</v>
      </c>
      <c r="B395" s="1">
        <v>656.66666666666697</v>
      </c>
    </row>
    <row r="396" spans="1:2" x14ac:dyDescent="0.25">
      <c r="A396" s="1" t="s">
        <v>321</v>
      </c>
      <c r="B396" s="1">
        <v>971.66666666666697</v>
      </c>
    </row>
    <row r="397" spans="1:2" x14ac:dyDescent="0.25">
      <c r="A397" s="1" t="s">
        <v>322</v>
      </c>
      <c r="B397" s="1">
        <v>483.33333333333297</v>
      </c>
    </row>
    <row r="398" spans="1:2" x14ac:dyDescent="0.25">
      <c r="A398" s="1" t="s">
        <v>323</v>
      </c>
      <c r="B398" s="1">
        <v>745</v>
      </c>
    </row>
    <row r="399" spans="1:2" x14ac:dyDescent="0.25">
      <c r="A399" s="1" t="s">
        <v>324</v>
      </c>
      <c r="B399" s="1">
        <v>775</v>
      </c>
    </row>
    <row r="400" spans="1:2" x14ac:dyDescent="0.25">
      <c r="A400" s="1" t="s">
        <v>325</v>
      </c>
      <c r="B400" s="1">
        <v>371.66666666666703</v>
      </c>
    </row>
    <row r="401" spans="1:2" x14ac:dyDescent="0.25">
      <c r="A401" s="1" t="s">
        <v>326</v>
      </c>
      <c r="B401" s="1">
        <v>461.66666666666703</v>
      </c>
    </row>
    <row r="402" spans="1:2" x14ac:dyDescent="0.25">
      <c r="A402" s="1" t="s">
        <v>412</v>
      </c>
      <c r="B402" s="1">
        <v>391.66666666666703</v>
      </c>
    </row>
    <row r="403" spans="1:2" x14ac:dyDescent="0.25">
      <c r="A403" s="1" t="s">
        <v>327</v>
      </c>
      <c r="B403" s="1">
        <v>576.66666666666697</v>
      </c>
    </row>
    <row r="404" spans="1:2" x14ac:dyDescent="0.25">
      <c r="A404" s="1" t="s">
        <v>328</v>
      </c>
      <c r="B404" s="1">
        <v>931.66666666666697</v>
      </c>
    </row>
    <row r="405" spans="1:2" x14ac:dyDescent="0.25">
      <c r="A405" s="1" t="s">
        <v>329</v>
      </c>
      <c r="B405" s="1">
        <v>420</v>
      </c>
    </row>
    <row r="406" spans="1:2" x14ac:dyDescent="0.25">
      <c r="A406" s="1" t="s">
        <v>330</v>
      </c>
      <c r="B406" s="1">
        <v>423.33333333333297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406"/>
  <sheetViews>
    <sheetView topLeftCell="A73" workbookViewId="0">
      <selection activeCell="A85" sqref="A85"/>
    </sheetView>
  </sheetViews>
  <sheetFormatPr defaultColWidth="9" defaultRowHeight="15" x14ac:dyDescent="0.25"/>
  <cols>
    <col min="1" max="1" width="47.7109375" bestFit="1" customWidth="1"/>
    <col min="2" max="2" width="17.42578125" bestFit="1" customWidth="1"/>
    <col min="5" max="5" width="15.28515625" bestFit="1" customWidth="1"/>
  </cols>
  <sheetData>
    <row r="1" spans="1:5" x14ac:dyDescent="0.25">
      <c r="A1" t="s">
        <v>0</v>
      </c>
      <c r="B1" t="s">
        <v>9</v>
      </c>
    </row>
    <row r="2" spans="1:5" x14ac:dyDescent="0.25">
      <c r="A2" t="s">
        <v>332</v>
      </c>
      <c r="B2">
        <v>1013.33333333333</v>
      </c>
    </row>
    <row r="3" spans="1:5" x14ac:dyDescent="0.25">
      <c r="A3" t="s">
        <v>362</v>
      </c>
      <c r="B3">
        <v>958.33333333333303</v>
      </c>
      <c r="E3" t="s">
        <v>2</v>
      </c>
    </row>
    <row r="4" spans="1:5" x14ac:dyDescent="0.25">
      <c r="A4" t="s">
        <v>11</v>
      </c>
      <c r="B4">
        <v>218.333333333333</v>
      </c>
    </row>
    <row r="5" spans="1:5" x14ac:dyDescent="0.25">
      <c r="A5" t="s">
        <v>12</v>
      </c>
      <c r="B5">
        <v>280</v>
      </c>
    </row>
    <row r="6" spans="1:5" x14ac:dyDescent="0.25">
      <c r="A6" t="s">
        <v>13</v>
      </c>
      <c r="B6">
        <v>363.33333333333297</v>
      </c>
    </row>
    <row r="7" spans="1:5" x14ac:dyDescent="0.25">
      <c r="A7" t="s">
        <v>363</v>
      </c>
      <c r="B7">
        <v>283.33333333333297</v>
      </c>
    </row>
    <row r="8" spans="1:5" x14ac:dyDescent="0.25">
      <c r="A8" t="s">
        <v>339</v>
      </c>
      <c r="B8">
        <v>101.666666666667</v>
      </c>
    </row>
    <row r="9" spans="1:5" x14ac:dyDescent="0.25">
      <c r="A9" t="s">
        <v>340</v>
      </c>
      <c r="B9">
        <v>141.666666666667</v>
      </c>
    </row>
    <row r="10" spans="1:5" x14ac:dyDescent="0.25">
      <c r="A10" t="s">
        <v>364</v>
      </c>
      <c r="B10">
        <v>256.66666666666703</v>
      </c>
    </row>
    <row r="11" spans="1:5" x14ac:dyDescent="0.25">
      <c r="A11" t="s">
        <v>352</v>
      </c>
      <c r="B11">
        <v>166.666666666667</v>
      </c>
    </row>
    <row r="12" spans="1:5" x14ac:dyDescent="0.25">
      <c r="A12" t="s">
        <v>14</v>
      </c>
      <c r="B12">
        <v>478.33333333333297</v>
      </c>
    </row>
    <row r="13" spans="1:5" x14ac:dyDescent="0.25">
      <c r="A13" t="s">
        <v>15</v>
      </c>
      <c r="B13">
        <v>261.66666666666703</v>
      </c>
    </row>
    <row r="14" spans="1:5" x14ac:dyDescent="0.25">
      <c r="A14" t="s">
        <v>16</v>
      </c>
      <c r="B14">
        <v>535</v>
      </c>
    </row>
    <row r="15" spans="1:5" x14ac:dyDescent="0.25">
      <c r="A15" t="s">
        <v>17</v>
      </c>
      <c r="B15">
        <v>810</v>
      </c>
    </row>
    <row r="16" spans="1:5" x14ac:dyDescent="0.25">
      <c r="A16" t="s">
        <v>18</v>
      </c>
      <c r="B16">
        <v>318.33333333333297</v>
      </c>
    </row>
    <row r="17" spans="1:2" x14ac:dyDescent="0.25">
      <c r="A17" t="s">
        <v>341</v>
      </c>
      <c r="B17">
        <v>136.666666666667</v>
      </c>
    </row>
    <row r="18" spans="1:2" x14ac:dyDescent="0.25">
      <c r="A18" t="s">
        <v>342</v>
      </c>
      <c r="B18">
        <v>58.3333333333333</v>
      </c>
    </row>
    <row r="19" spans="1:2" x14ac:dyDescent="0.25">
      <c r="A19" t="s">
        <v>353</v>
      </c>
      <c r="B19">
        <v>100</v>
      </c>
    </row>
    <row r="20" spans="1:2" x14ac:dyDescent="0.25">
      <c r="A20" t="s">
        <v>19</v>
      </c>
      <c r="B20">
        <v>695</v>
      </c>
    </row>
    <row r="21" spans="1:2" x14ac:dyDescent="0.25">
      <c r="A21" t="s">
        <v>21</v>
      </c>
      <c r="B21">
        <v>590</v>
      </c>
    </row>
    <row r="22" spans="1:2" x14ac:dyDescent="0.25">
      <c r="A22" t="s">
        <v>22</v>
      </c>
      <c r="B22">
        <v>176.666666666667</v>
      </c>
    </row>
    <row r="23" spans="1:2" x14ac:dyDescent="0.25">
      <c r="A23" t="s">
        <v>23</v>
      </c>
      <c r="B23">
        <v>771.66666666666697</v>
      </c>
    </row>
    <row r="24" spans="1:2" x14ac:dyDescent="0.25">
      <c r="A24" t="s">
        <v>24</v>
      </c>
      <c r="B24">
        <v>758.33333333333303</v>
      </c>
    </row>
    <row r="25" spans="1:2" x14ac:dyDescent="0.25">
      <c r="A25" t="s">
        <v>25</v>
      </c>
      <c r="B25">
        <v>350</v>
      </c>
    </row>
    <row r="26" spans="1:2" x14ac:dyDescent="0.25">
      <c r="A26" t="s">
        <v>26</v>
      </c>
      <c r="B26">
        <v>708.33333333333303</v>
      </c>
    </row>
    <row r="27" spans="1:2" x14ac:dyDescent="0.25">
      <c r="A27" t="s">
        <v>27</v>
      </c>
      <c r="B27">
        <v>590</v>
      </c>
    </row>
    <row r="28" spans="1:2" x14ac:dyDescent="0.25">
      <c r="A28" t="s">
        <v>333</v>
      </c>
      <c r="B28">
        <v>765</v>
      </c>
    </row>
    <row r="29" spans="1:2" x14ac:dyDescent="0.25">
      <c r="A29" t="s">
        <v>29</v>
      </c>
      <c r="B29">
        <v>3560</v>
      </c>
    </row>
    <row r="30" spans="1:2" x14ac:dyDescent="0.25">
      <c r="A30" t="s">
        <v>30</v>
      </c>
      <c r="B30">
        <v>375</v>
      </c>
    </row>
    <row r="31" spans="1:2" x14ac:dyDescent="0.25">
      <c r="A31" t="s">
        <v>31</v>
      </c>
      <c r="B31">
        <v>511.66666666666703</v>
      </c>
    </row>
    <row r="32" spans="1:2" x14ac:dyDescent="0.25">
      <c r="A32" t="s">
        <v>32</v>
      </c>
      <c r="B32">
        <v>411.66666666666703</v>
      </c>
    </row>
    <row r="33" spans="1:2" x14ac:dyDescent="0.25">
      <c r="A33" t="s">
        <v>395</v>
      </c>
      <c r="B33">
        <v>116.666666666667</v>
      </c>
    </row>
    <row r="34" spans="1:2" x14ac:dyDescent="0.25">
      <c r="A34" t="s">
        <v>33</v>
      </c>
      <c r="B34">
        <v>183.333333333333</v>
      </c>
    </row>
    <row r="35" spans="1:2" x14ac:dyDescent="0.25">
      <c r="A35" t="s">
        <v>34</v>
      </c>
      <c r="B35">
        <v>981.66666666666697</v>
      </c>
    </row>
    <row r="36" spans="1:2" x14ac:dyDescent="0.25">
      <c r="A36" t="s">
        <v>147</v>
      </c>
      <c r="B36">
        <v>408.33333333333297</v>
      </c>
    </row>
    <row r="37" spans="1:2" x14ac:dyDescent="0.25">
      <c r="A37" t="s">
        <v>206</v>
      </c>
      <c r="B37">
        <v>598.33333333333303</v>
      </c>
    </row>
    <row r="38" spans="1:2" x14ac:dyDescent="0.25">
      <c r="A38" t="s">
        <v>35</v>
      </c>
      <c r="B38">
        <v>161.666666666667</v>
      </c>
    </row>
    <row r="39" spans="1:2" x14ac:dyDescent="0.25">
      <c r="A39" t="s">
        <v>36</v>
      </c>
      <c r="B39">
        <v>696.66666666666697</v>
      </c>
    </row>
    <row r="40" spans="1:2" x14ac:dyDescent="0.25">
      <c r="A40" t="s">
        <v>37</v>
      </c>
      <c r="B40">
        <v>511.66666666666703</v>
      </c>
    </row>
    <row r="41" spans="1:2" x14ac:dyDescent="0.25">
      <c r="A41" t="s">
        <v>38</v>
      </c>
      <c r="B41">
        <v>1583.3333333333301</v>
      </c>
    </row>
    <row r="42" spans="1:2" x14ac:dyDescent="0.25">
      <c r="A42" t="s">
        <v>39</v>
      </c>
      <c r="B42">
        <v>596.66666666666697</v>
      </c>
    </row>
    <row r="43" spans="1:2" x14ac:dyDescent="0.25">
      <c r="A43" t="s">
        <v>40</v>
      </c>
      <c r="B43">
        <v>383.33333333333297</v>
      </c>
    </row>
    <row r="44" spans="1:2" x14ac:dyDescent="0.25">
      <c r="A44" t="s">
        <v>41</v>
      </c>
      <c r="B44">
        <v>1743.3333333333301</v>
      </c>
    </row>
    <row r="45" spans="1:2" x14ac:dyDescent="0.25">
      <c r="A45" t="s">
        <v>42</v>
      </c>
      <c r="B45">
        <v>425</v>
      </c>
    </row>
    <row r="46" spans="1:2" x14ac:dyDescent="0.25">
      <c r="A46" t="s">
        <v>396</v>
      </c>
      <c r="B46">
        <v>381.66666666666703</v>
      </c>
    </row>
    <row r="47" spans="1:2" x14ac:dyDescent="0.25">
      <c r="A47" t="s">
        <v>43</v>
      </c>
      <c r="B47">
        <v>1408.3333333333301</v>
      </c>
    </row>
    <row r="48" spans="1:2" x14ac:dyDescent="0.25">
      <c r="A48" t="s">
        <v>44</v>
      </c>
      <c r="B48">
        <v>1766.6666666666699</v>
      </c>
    </row>
    <row r="49" spans="1:2" x14ac:dyDescent="0.25">
      <c r="A49" t="s">
        <v>45</v>
      </c>
      <c r="B49">
        <v>381.66666666666703</v>
      </c>
    </row>
    <row r="50" spans="1:2" x14ac:dyDescent="0.25">
      <c r="A50" t="s">
        <v>46</v>
      </c>
      <c r="B50">
        <v>1458.3333333333301</v>
      </c>
    </row>
    <row r="51" spans="1:2" x14ac:dyDescent="0.25">
      <c r="A51" t="s">
        <v>47</v>
      </c>
      <c r="B51">
        <v>418.33333333333297</v>
      </c>
    </row>
    <row r="52" spans="1:2" x14ac:dyDescent="0.25">
      <c r="A52" t="s">
        <v>48</v>
      </c>
      <c r="B52">
        <v>391.66666666666703</v>
      </c>
    </row>
    <row r="53" spans="1:2" x14ac:dyDescent="0.25">
      <c r="A53" t="s">
        <v>49</v>
      </c>
      <c r="B53">
        <v>300</v>
      </c>
    </row>
    <row r="54" spans="1:2" x14ac:dyDescent="0.25">
      <c r="A54" t="s">
        <v>50</v>
      </c>
      <c r="B54">
        <v>253.333333333333</v>
      </c>
    </row>
    <row r="55" spans="1:2" x14ac:dyDescent="0.25">
      <c r="A55" t="s">
        <v>51</v>
      </c>
      <c r="B55">
        <v>728.33333333333303</v>
      </c>
    </row>
    <row r="56" spans="1:2" x14ac:dyDescent="0.25">
      <c r="A56" t="s">
        <v>397</v>
      </c>
      <c r="B56">
        <v>370</v>
      </c>
    </row>
    <row r="57" spans="1:2" x14ac:dyDescent="0.25">
      <c r="A57" t="s">
        <v>52</v>
      </c>
      <c r="B57">
        <v>751.66666666666697</v>
      </c>
    </row>
    <row r="58" spans="1:2" x14ac:dyDescent="0.25">
      <c r="A58" t="s">
        <v>53</v>
      </c>
      <c r="B58">
        <v>473.33333333333297</v>
      </c>
    </row>
    <row r="59" spans="1:2" x14ac:dyDescent="0.25">
      <c r="A59" t="s">
        <v>54</v>
      </c>
      <c r="B59">
        <v>2955</v>
      </c>
    </row>
    <row r="60" spans="1:2" x14ac:dyDescent="0.25">
      <c r="A60" t="s">
        <v>55</v>
      </c>
      <c r="B60">
        <v>326.66666666666703</v>
      </c>
    </row>
    <row r="61" spans="1:2" x14ac:dyDescent="0.25">
      <c r="A61" t="s">
        <v>56</v>
      </c>
      <c r="B61">
        <v>500</v>
      </c>
    </row>
    <row r="62" spans="1:2" x14ac:dyDescent="0.25">
      <c r="A62" t="s">
        <v>365</v>
      </c>
      <c r="B62">
        <v>1056.6666666666699</v>
      </c>
    </row>
    <row r="63" spans="1:2" x14ac:dyDescent="0.25">
      <c r="A63" t="s">
        <v>57</v>
      </c>
      <c r="B63">
        <v>303.33333333333297</v>
      </c>
    </row>
    <row r="64" spans="1:2" x14ac:dyDescent="0.25">
      <c r="A64" t="s">
        <v>398</v>
      </c>
      <c r="B64">
        <v>481.66666666666703</v>
      </c>
    </row>
    <row r="65" spans="1:2" x14ac:dyDescent="0.25">
      <c r="A65" t="s">
        <v>343</v>
      </c>
      <c r="B65">
        <v>63.3333333333333</v>
      </c>
    </row>
    <row r="66" spans="1:2" x14ac:dyDescent="0.25">
      <c r="A66" t="s">
        <v>58</v>
      </c>
      <c r="B66">
        <v>325</v>
      </c>
    </row>
    <row r="67" spans="1:2" x14ac:dyDescent="0.25">
      <c r="A67" t="s">
        <v>344</v>
      </c>
      <c r="B67">
        <v>110</v>
      </c>
    </row>
    <row r="68" spans="1:2" x14ac:dyDescent="0.25">
      <c r="A68" t="s">
        <v>3</v>
      </c>
      <c r="B68">
        <v>1053.3333333333301</v>
      </c>
    </row>
    <row r="69" spans="1:2" x14ac:dyDescent="0.25">
      <c r="A69" t="s">
        <v>399</v>
      </c>
      <c r="B69">
        <v>193.333333333333</v>
      </c>
    </row>
    <row r="70" spans="1:2" x14ac:dyDescent="0.25">
      <c r="A70" t="s">
        <v>59</v>
      </c>
      <c r="B70">
        <v>531.66666666666697</v>
      </c>
    </row>
    <row r="71" spans="1:2" x14ac:dyDescent="0.25">
      <c r="A71" t="s">
        <v>60</v>
      </c>
      <c r="B71">
        <v>761.66666666666697</v>
      </c>
    </row>
    <row r="72" spans="1:2" x14ac:dyDescent="0.25">
      <c r="A72" t="s">
        <v>61</v>
      </c>
      <c r="B72">
        <v>535</v>
      </c>
    </row>
    <row r="73" spans="1:2" x14ac:dyDescent="0.25">
      <c r="A73" t="s">
        <v>62</v>
      </c>
      <c r="B73">
        <v>605</v>
      </c>
    </row>
    <row r="74" spans="1:2" x14ac:dyDescent="0.25">
      <c r="A74" t="s">
        <v>63</v>
      </c>
      <c r="B74">
        <v>1755</v>
      </c>
    </row>
    <row r="75" spans="1:2" x14ac:dyDescent="0.25">
      <c r="A75" t="s">
        <v>4</v>
      </c>
      <c r="B75">
        <v>1230</v>
      </c>
    </row>
    <row r="76" spans="1:2" x14ac:dyDescent="0.25">
      <c r="A76" t="s">
        <v>64</v>
      </c>
      <c r="B76">
        <v>296.66666666666703</v>
      </c>
    </row>
    <row r="77" spans="1:2" x14ac:dyDescent="0.25">
      <c r="A77" t="s">
        <v>65</v>
      </c>
      <c r="B77">
        <v>565</v>
      </c>
    </row>
    <row r="78" spans="1:2" x14ac:dyDescent="0.25">
      <c r="A78" t="s">
        <v>66</v>
      </c>
      <c r="B78">
        <v>566.66666666666697</v>
      </c>
    </row>
    <row r="79" spans="1:2" x14ac:dyDescent="0.25">
      <c r="A79" t="s">
        <v>67</v>
      </c>
      <c r="B79">
        <v>395</v>
      </c>
    </row>
    <row r="80" spans="1:2" x14ac:dyDescent="0.25">
      <c r="A80" t="s">
        <v>68</v>
      </c>
      <c r="B80">
        <v>176.666666666667</v>
      </c>
    </row>
    <row r="81" spans="1:2" x14ac:dyDescent="0.25">
      <c r="A81" t="s">
        <v>400</v>
      </c>
      <c r="B81">
        <v>606.66666666666697</v>
      </c>
    </row>
    <row r="82" spans="1:2" x14ac:dyDescent="0.25">
      <c r="A82" t="s">
        <v>366</v>
      </c>
      <c r="B82">
        <v>1988.3333333333301</v>
      </c>
    </row>
    <row r="83" spans="1:2" x14ac:dyDescent="0.25">
      <c r="A83" t="s">
        <v>5</v>
      </c>
      <c r="B83">
        <v>1766.6666666666699</v>
      </c>
    </row>
    <row r="84" spans="1:2" x14ac:dyDescent="0.25">
      <c r="A84" t="s">
        <v>331</v>
      </c>
      <c r="B84">
        <v>630</v>
      </c>
    </row>
    <row r="85" spans="1:2" x14ac:dyDescent="0.25">
      <c r="A85" t="s">
        <v>367</v>
      </c>
      <c r="B85">
        <v>118.333333333333</v>
      </c>
    </row>
    <row r="86" spans="1:2" x14ac:dyDescent="0.25">
      <c r="A86" t="s">
        <v>69</v>
      </c>
      <c r="B86">
        <v>655</v>
      </c>
    </row>
    <row r="87" spans="1:2" x14ac:dyDescent="0.25">
      <c r="A87" t="s">
        <v>345</v>
      </c>
      <c r="B87">
        <v>113.333333333333</v>
      </c>
    </row>
    <row r="88" spans="1:2" x14ac:dyDescent="0.25">
      <c r="A88" t="s">
        <v>401</v>
      </c>
      <c r="B88">
        <v>326.66666666666703</v>
      </c>
    </row>
    <row r="89" spans="1:2" x14ac:dyDescent="0.25">
      <c r="A89" t="s">
        <v>354</v>
      </c>
      <c r="B89">
        <v>103.333333333333</v>
      </c>
    </row>
    <row r="90" spans="1:2" x14ac:dyDescent="0.25">
      <c r="A90" t="s">
        <v>70</v>
      </c>
      <c r="B90">
        <v>200</v>
      </c>
    </row>
    <row r="91" spans="1:2" x14ac:dyDescent="0.25">
      <c r="A91" t="s">
        <v>71</v>
      </c>
      <c r="B91">
        <v>173.333333333333</v>
      </c>
    </row>
    <row r="92" spans="1:2" x14ac:dyDescent="0.25">
      <c r="A92" t="s">
        <v>6</v>
      </c>
      <c r="B92">
        <v>1626.6666666666699</v>
      </c>
    </row>
    <row r="93" spans="1:2" x14ac:dyDescent="0.25">
      <c r="A93" t="s">
        <v>72</v>
      </c>
      <c r="B93">
        <v>468.33333333333297</v>
      </c>
    </row>
    <row r="94" spans="1:2" x14ac:dyDescent="0.25">
      <c r="A94" t="s">
        <v>73</v>
      </c>
      <c r="B94">
        <v>981.66666666666697</v>
      </c>
    </row>
    <row r="95" spans="1:2" x14ac:dyDescent="0.25">
      <c r="A95" t="s">
        <v>346</v>
      </c>
      <c r="B95">
        <v>178.333333333333</v>
      </c>
    </row>
    <row r="96" spans="1:2" x14ac:dyDescent="0.25">
      <c r="A96" t="s">
        <v>74</v>
      </c>
      <c r="B96">
        <v>231.666666666667</v>
      </c>
    </row>
    <row r="97" spans="1:2" x14ac:dyDescent="0.25">
      <c r="A97" t="s">
        <v>75</v>
      </c>
      <c r="B97">
        <v>370</v>
      </c>
    </row>
    <row r="98" spans="1:2" x14ac:dyDescent="0.25">
      <c r="A98" t="s">
        <v>76</v>
      </c>
      <c r="B98">
        <v>1550</v>
      </c>
    </row>
    <row r="99" spans="1:2" x14ac:dyDescent="0.25">
      <c r="A99" t="s">
        <v>77</v>
      </c>
      <c r="B99">
        <v>758.33333333333303</v>
      </c>
    </row>
    <row r="100" spans="1:2" x14ac:dyDescent="0.25">
      <c r="A100" t="s">
        <v>78</v>
      </c>
      <c r="B100">
        <v>310</v>
      </c>
    </row>
    <row r="101" spans="1:2" x14ac:dyDescent="0.25">
      <c r="A101" t="s">
        <v>79</v>
      </c>
      <c r="B101">
        <v>396.66666666666703</v>
      </c>
    </row>
    <row r="102" spans="1:2" x14ac:dyDescent="0.25">
      <c r="A102" t="s">
        <v>80</v>
      </c>
      <c r="B102">
        <v>368.33333333333297</v>
      </c>
    </row>
    <row r="103" spans="1:2" x14ac:dyDescent="0.25">
      <c r="A103" t="s">
        <v>402</v>
      </c>
      <c r="B103">
        <v>268.33333333333297</v>
      </c>
    </row>
    <row r="104" spans="1:2" x14ac:dyDescent="0.25">
      <c r="A104" t="s">
        <v>81</v>
      </c>
      <c r="B104">
        <v>723.33333333333303</v>
      </c>
    </row>
    <row r="105" spans="1:2" x14ac:dyDescent="0.25">
      <c r="A105" t="s">
        <v>82</v>
      </c>
      <c r="B105">
        <v>308.33333333333297</v>
      </c>
    </row>
    <row r="106" spans="1:2" x14ac:dyDescent="0.25">
      <c r="A106" t="s">
        <v>334</v>
      </c>
      <c r="B106">
        <v>208.333333333333</v>
      </c>
    </row>
    <row r="107" spans="1:2" x14ac:dyDescent="0.25">
      <c r="A107" t="s">
        <v>83</v>
      </c>
      <c r="B107">
        <v>790</v>
      </c>
    </row>
    <row r="108" spans="1:2" x14ac:dyDescent="0.25">
      <c r="A108" t="s">
        <v>84</v>
      </c>
      <c r="B108">
        <v>298.33333333333297</v>
      </c>
    </row>
    <row r="109" spans="1:2" x14ac:dyDescent="0.25">
      <c r="A109" t="s">
        <v>355</v>
      </c>
      <c r="B109">
        <v>150</v>
      </c>
    </row>
    <row r="110" spans="1:2" x14ac:dyDescent="0.25">
      <c r="A110" t="s">
        <v>85</v>
      </c>
      <c r="B110">
        <v>925</v>
      </c>
    </row>
    <row r="111" spans="1:2" x14ac:dyDescent="0.25">
      <c r="A111" t="s">
        <v>368</v>
      </c>
      <c r="B111">
        <v>348.33333333333297</v>
      </c>
    </row>
    <row r="112" spans="1:2" x14ac:dyDescent="0.25">
      <c r="A112" t="s">
        <v>335</v>
      </c>
      <c r="B112">
        <v>335</v>
      </c>
    </row>
    <row r="113" spans="1:2" x14ac:dyDescent="0.25">
      <c r="A113" t="s">
        <v>347</v>
      </c>
      <c r="B113">
        <v>155</v>
      </c>
    </row>
    <row r="114" spans="1:2" x14ac:dyDescent="0.25">
      <c r="A114" t="s">
        <v>7</v>
      </c>
      <c r="B114">
        <v>1228.3333333333301</v>
      </c>
    </row>
    <row r="115" spans="1:2" x14ac:dyDescent="0.25">
      <c r="A115" t="s">
        <v>86</v>
      </c>
      <c r="B115">
        <v>1955</v>
      </c>
    </row>
    <row r="116" spans="1:2" x14ac:dyDescent="0.25">
      <c r="A116" t="s">
        <v>369</v>
      </c>
      <c r="B116">
        <v>265</v>
      </c>
    </row>
    <row r="117" spans="1:2" x14ac:dyDescent="0.25">
      <c r="A117" t="s">
        <v>87</v>
      </c>
      <c r="B117">
        <v>331.66666666666703</v>
      </c>
    </row>
    <row r="118" spans="1:2" x14ac:dyDescent="0.25">
      <c r="A118" t="s">
        <v>88</v>
      </c>
      <c r="B118">
        <v>426.66666666666703</v>
      </c>
    </row>
    <row r="119" spans="1:2" x14ac:dyDescent="0.25">
      <c r="A119" t="s">
        <v>89</v>
      </c>
      <c r="B119">
        <v>375</v>
      </c>
    </row>
    <row r="120" spans="1:2" x14ac:dyDescent="0.25">
      <c r="A120" t="s">
        <v>370</v>
      </c>
      <c r="B120">
        <v>283.33333333333297</v>
      </c>
    </row>
    <row r="121" spans="1:2" x14ac:dyDescent="0.25">
      <c r="A121" t="s">
        <v>90</v>
      </c>
      <c r="B121">
        <v>573.33333333333303</v>
      </c>
    </row>
    <row r="122" spans="1:2" x14ac:dyDescent="0.25">
      <c r="A122" t="s">
        <v>91</v>
      </c>
      <c r="B122">
        <v>788.33333333333303</v>
      </c>
    </row>
    <row r="123" spans="1:2" x14ac:dyDescent="0.25">
      <c r="A123" t="s">
        <v>92</v>
      </c>
      <c r="B123">
        <v>363.33333333333297</v>
      </c>
    </row>
    <row r="124" spans="1:2" x14ac:dyDescent="0.25">
      <c r="A124" t="s">
        <v>371</v>
      </c>
      <c r="B124">
        <v>263.33333333333297</v>
      </c>
    </row>
    <row r="125" spans="1:2" x14ac:dyDescent="0.25">
      <c r="A125" t="s">
        <v>93</v>
      </c>
      <c r="B125">
        <v>346.66666666666703</v>
      </c>
    </row>
    <row r="126" spans="1:2" x14ac:dyDescent="0.25">
      <c r="A126" t="s">
        <v>372</v>
      </c>
      <c r="B126">
        <v>268.33333333333297</v>
      </c>
    </row>
    <row r="127" spans="1:2" x14ac:dyDescent="0.25">
      <c r="A127" t="s">
        <v>94</v>
      </c>
      <c r="B127">
        <v>1105</v>
      </c>
    </row>
    <row r="128" spans="1:2" x14ac:dyDescent="0.25">
      <c r="A128" t="s">
        <v>95</v>
      </c>
      <c r="B128">
        <v>375</v>
      </c>
    </row>
    <row r="129" spans="1:2" x14ac:dyDescent="0.25">
      <c r="A129" t="s">
        <v>96</v>
      </c>
      <c r="B129">
        <v>311.66666666666703</v>
      </c>
    </row>
    <row r="130" spans="1:2" x14ac:dyDescent="0.25">
      <c r="A130" t="s">
        <v>97</v>
      </c>
      <c r="B130">
        <v>466.66666666666703</v>
      </c>
    </row>
    <row r="131" spans="1:2" x14ac:dyDescent="0.25">
      <c r="A131" t="s">
        <v>98</v>
      </c>
      <c r="B131">
        <v>166.666666666667</v>
      </c>
    </row>
    <row r="132" spans="1:2" x14ac:dyDescent="0.25">
      <c r="A132" t="s">
        <v>99</v>
      </c>
      <c r="B132">
        <v>908.33333333333303</v>
      </c>
    </row>
    <row r="133" spans="1:2" x14ac:dyDescent="0.25">
      <c r="A133" t="s">
        <v>100</v>
      </c>
      <c r="B133">
        <v>1410</v>
      </c>
    </row>
    <row r="134" spans="1:2" x14ac:dyDescent="0.25">
      <c r="A134" t="s">
        <v>101</v>
      </c>
      <c r="B134">
        <v>731.66666666666697</v>
      </c>
    </row>
    <row r="135" spans="1:2" x14ac:dyDescent="0.25">
      <c r="A135" t="s">
        <v>102</v>
      </c>
      <c r="B135">
        <v>365</v>
      </c>
    </row>
    <row r="136" spans="1:2" x14ac:dyDescent="0.25">
      <c r="A136" t="s">
        <v>103</v>
      </c>
      <c r="B136">
        <v>325</v>
      </c>
    </row>
    <row r="137" spans="1:2" x14ac:dyDescent="0.25">
      <c r="A137" t="s">
        <v>104</v>
      </c>
      <c r="B137">
        <v>360</v>
      </c>
    </row>
    <row r="138" spans="1:2" x14ac:dyDescent="0.25">
      <c r="A138" t="s">
        <v>373</v>
      </c>
      <c r="B138">
        <v>386.66666666666703</v>
      </c>
    </row>
    <row r="139" spans="1:2" x14ac:dyDescent="0.25">
      <c r="A139" t="s">
        <v>105</v>
      </c>
      <c r="B139">
        <v>403.33333333333297</v>
      </c>
    </row>
    <row r="140" spans="1:2" x14ac:dyDescent="0.25">
      <c r="A140" t="s">
        <v>106</v>
      </c>
      <c r="B140">
        <v>283.33333333333297</v>
      </c>
    </row>
    <row r="141" spans="1:2" x14ac:dyDescent="0.25">
      <c r="A141" t="s">
        <v>356</v>
      </c>
      <c r="B141">
        <v>191.666666666667</v>
      </c>
    </row>
    <row r="142" spans="1:2" x14ac:dyDescent="0.25">
      <c r="A142" t="s">
        <v>374</v>
      </c>
      <c r="B142">
        <v>873.33333333333303</v>
      </c>
    </row>
    <row r="143" spans="1:2" x14ac:dyDescent="0.25">
      <c r="A143" t="s">
        <v>403</v>
      </c>
      <c r="B143">
        <v>423.33333333333297</v>
      </c>
    </row>
    <row r="144" spans="1:2" x14ac:dyDescent="0.25">
      <c r="A144" t="s">
        <v>107</v>
      </c>
      <c r="B144">
        <v>200</v>
      </c>
    </row>
    <row r="145" spans="1:2" x14ac:dyDescent="0.25">
      <c r="A145" t="s">
        <v>108</v>
      </c>
      <c r="B145">
        <v>255</v>
      </c>
    </row>
    <row r="146" spans="1:2" x14ac:dyDescent="0.25">
      <c r="A146" t="s">
        <v>109</v>
      </c>
      <c r="B146">
        <v>308.33333333333297</v>
      </c>
    </row>
    <row r="147" spans="1:2" x14ac:dyDescent="0.25">
      <c r="A147" t="s">
        <v>110</v>
      </c>
      <c r="B147">
        <v>538.33333333333303</v>
      </c>
    </row>
    <row r="148" spans="1:2" x14ac:dyDescent="0.25">
      <c r="A148" t="s">
        <v>111</v>
      </c>
      <c r="B148">
        <v>308.33333333333297</v>
      </c>
    </row>
    <row r="149" spans="1:2" x14ac:dyDescent="0.25">
      <c r="A149" t="s">
        <v>336</v>
      </c>
      <c r="B149">
        <v>2105</v>
      </c>
    </row>
    <row r="150" spans="1:2" x14ac:dyDescent="0.25">
      <c r="A150" t="s">
        <v>112</v>
      </c>
      <c r="B150">
        <v>351.66666666666703</v>
      </c>
    </row>
    <row r="151" spans="1:2" x14ac:dyDescent="0.25">
      <c r="A151" t="s">
        <v>113</v>
      </c>
      <c r="B151">
        <v>195</v>
      </c>
    </row>
    <row r="152" spans="1:2" x14ac:dyDescent="0.25">
      <c r="A152" t="s">
        <v>114</v>
      </c>
      <c r="B152">
        <v>345</v>
      </c>
    </row>
    <row r="153" spans="1:2" x14ac:dyDescent="0.25">
      <c r="A153" t="s">
        <v>115</v>
      </c>
      <c r="B153">
        <v>291.66666666666703</v>
      </c>
    </row>
    <row r="154" spans="1:2" x14ac:dyDescent="0.25">
      <c r="A154" t="s">
        <v>116</v>
      </c>
      <c r="B154">
        <v>1065</v>
      </c>
    </row>
    <row r="155" spans="1:2" x14ac:dyDescent="0.25">
      <c r="A155" t="s">
        <v>117</v>
      </c>
      <c r="B155">
        <v>708.33333333333303</v>
      </c>
    </row>
    <row r="156" spans="1:2" x14ac:dyDescent="0.25">
      <c r="A156" t="s">
        <v>375</v>
      </c>
      <c r="B156">
        <v>328.33333333333297</v>
      </c>
    </row>
    <row r="157" spans="1:2" x14ac:dyDescent="0.25">
      <c r="A157" t="s">
        <v>118</v>
      </c>
      <c r="B157">
        <v>1683.3333333333301</v>
      </c>
    </row>
    <row r="158" spans="1:2" x14ac:dyDescent="0.25">
      <c r="A158" t="s">
        <v>119</v>
      </c>
      <c r="B158">
        <v>338.33333333333297</v>
      </c>
    </row>
    <row r="159" spans="1:2" x14ac:dyDescent="0.25">
      <c r="A159" t="s">
        <v>120</v>
      </c>
      <c r="B159">
        <v>321.66666666666703</v>
      </c>
    </row>
    <row r="160" spans="1:2" x14ac:dyDescent="0.25">
      <c r="A160" t="s">
        <v>121</v>
      </c>
      <c r="B160">
        <v>1676.6666666666699</v>
      </c>
    </row>
    <row r="161" spans="1:2" x14ac:dyDescent="0.25">
      <c r="A161" t="s">
        <v>122</v>
      </c>
      <c r="B161">
        <v>418.33333333333297</v>
      </c>
    </row>
    <row r="162" spans="1:2" x14ac:dyDescent="0.25">
      <c r="A162" t="s">
        <v>123</v>
      </c>
      <c r="B162">
        <v>1390</v>
      </c>
    </row>
    <row r="163" spans="1:2" x14ac:dyDescent="0.25">
      <c r="A163" t="s">
        <v>124</v>
      </c>
      <c r="B163">
        <v>283.33333333333297</v>
      </c>
    </row>
    <row r="164" spans="1:2" x14ac:dyDescent="0.25">
      <c r="A164" t="s">
        <v>125</v>
      </c>
      <c r="B164">
        <v>776.66666666666697</v>
      </c>
    </row>
    <row r="165" spans="1:2" x14ac:dyDescent="0.25">
      <c r="A165" t="s">
        <v>126</v>
      </c>
      <c r="B165">
        <v>1510</v>
      </c>
    </row>
    <row r="166" spans="1:2" x14ac:dyDescent="0.25">
      <c r="A166" t="s">
        <v>127</v>
      </c>
      <c r="B166">
        <v>478.33333333333297</v>
      </c>
    </row>
    <row r="167" spans="1:2" x14ac:dyDescent="0.25">
      <c r="A167" t="s">
        <v>128</v>
      </c>
      <c r="B167">
        <v>241.666666666667</v>
      </c>
    </row>
    <row r="168" spans="1:2" x14ac:dyDescent="0.25">
      <c r="A168" t="s">
        <v>129</v>
      </c>
      <c r="B168">
        <v>268.33333333333297</v>
      </c>
    </row>
    <row r="169" spans="1:2" x14ac:dyDescent="0.25">
      <c r="A169" t="s">
        <v>130</v>
      </c>
      <c r="B169">
        <v>381.66666666666703</v>
      </c>
    </row>
    <row r="170" spans="1:2" x14ac:dyDescent="0.25">
      <c r="A170" t="s">
        <v>131</v>
      </c>
      <c r="B170">
        <v>950</v>
      </c>
    </row>
    <row r="171" spans="1:2" x14ac:dyDescent="0.25">
      <c r="A171" t="s">
        <v>132</v>
      </c>
      <c r="B171">
        <v>628.33333333333303</v>
      </c>
    </row>
    <row r="172" spans="1:2" x14ac:dyDescent="0.25">
      <c r="A172" t="s">
        <v>133</v>
      </c>
      <c r="B172">
        <v>698.33333333333303</v>
      </c>
    </row>
    <row r="173" spans="1:2" x14ac:dyDescent="0.25">
      <c r="A173" t="s">
        <v>134</v>
      </c>
      <c r="B173">
        <v>321.66666666666703</v>
      </c>
    </row>
    <row r="174" spans="1:2" x14ac:dyDescent="0.25">
      <c r="A174" t="s">
        <v>376</v>
      </c>
      <c r="B174">
        <v>745</v>
      </c>
    </row>
    <row r="175" spans="1:2" x14ac:dyDescent="0.25">
      <c r="A175" t="s">
        <v>135</v>
      </c>
      <c r="B175">
        <v>1313.3333333333301</v>
      </c>
    </row>
    <row r="176" spans="1:2" x14ac:dyDescent="0.25">
      <c r="A176" t="s">
        <v>136</v>
      </c>
      <c r="B176">
        <v>380</v>
      </c>
    </row>
    <row r="177" spans="1:2" x14ac:dyDescent="0.25">
      <c r="A177" t="s">
        <v>137</v>
      </c>
      <c r="B177">
        <v>616.66666666666697</v>
      </c>
    </row>
    <row r="178" spans="1:2" x14ac:dyDescent="0.25">
      <c r="A178" t="s">
        <v>138</v>
      </c>
      <c r="B178">
        <v>1536.6666666666699</v>
      </c>
    </row>
    <row r="179" spans="1:2" x14ac:dyDescent="0.25">
      <c r="A179" t="s">
        <v>139</v>
      </c>
      <c r="B179">
        <v>673.33333333333303</v>
      </c>
    </row>
    <row r="180" spans="1:2" x14ac:dyDescent="0.25">
      <c r="A180" t="s">
        <v>140</v>
      </c>
      <c r="B180">
        <v>236.666666666667</v>
      </c>
    </row>
    <row r="181" spans="1:2" x14ac:dyDescent="0.25">
      <c r="A181" t="s">
        <v>377</v>
      </c>
      <c r="B181">
        <v>165</v>
      </c>
    </row>
    <row r="182" spans="1:2" x14ac:dyDescent="0.25">
      <c r="A182" t="s">
        <v>141</v>
      </c>
      <c r="B182">
        <v>408.33333333333297</v>
      </c>
    </row>
    <row r="183" spans="1:2" x14ac:dyDescent="0.25">
      <c r="A183" t="s">
        <v>404</v>
      </c>
      <c r="B183">
        <v>173.333333333333</v>
      </c>
    </row>
    <row r="184" spans="1:2" x14ac:dyDescent="0.25">
      <c r="A184" t="s">
        <v>378</v>
      </c>
      <c r="B184">
        <v>383.33333333333297</v>
      </c>
    </row>
    <row r="185" spans="1:2" x14ac:dyDescent="0.25">
      <c r="A185" t="s">
        <v>144</v>
      </c>
      <c r="B185">
        <v>1858.3333333333301</v>
      </c>
    </row>
    <row r="186" spans="1:2" x14ac:dyDescent="0.25">
      <c r="A186" t="s">
        <v>146</v>
      </c>
      <c r="B186">
        <v>336.66666666666703</v>
      </c>
    </row>
    <row r="187" spans="1:2" x14ac:dyDescent="0.25">
      <c r="A187" t="s">
        <v>148</v>
      </c>
      <c r="B187">
        <v>665</v>
      </c>
    </row>
    <row r="188" spans="1:2" x14ac:dyDescent="0.25">
      <c r="A188" t="s">
        <v>150</v>
      </c>
      <c r="B188">
        <v>1465</v>
      </c>
    </row>
    <row r="189" spans="1:2" x14ac:dyDescent="0.25">
      <c r="A189" t="s">
        <v>151</v>
      </c>
      <c r="B189">
        <v>316.66666666666703</v>
      </c>
    </row>
    <row r="190" spans="1:2" x14ac:dyDescent="0.25">
      <c r="A190" t="s">
        <v>153</v>
      </c>
      <c r="B190">
        <v>378.33333333333297</v>
      </c>
    </row>
    <row r="191" spans="1:2" x14ac:dyDescent="0.25">
      <c r="A191" t="s">
        <v>348</v>
      </c>
      <c r="B191">
        <v>63.3333333333333</v>
      </c>
    </row>
    <row r="192" spans="1:2" x14ac:dyDescent="0.25">
      <c r="A192" t="s">
        <v>154</v>
      </c>
      <c r="B192">
        <v>2746.6666666666702</v>
      </c>
    </row>
    <row r="193" spans="1:2" x14ac:dyDescent="0.25">
      <c r="A193" t="s">
        <v>155</v>
      </c>
      <c r="B193">
        <v>1113.3333333333301</v>
      </c>
    </row>
    <row r="194" spans="1:2" x14ac:dyDescent="0.25">
      <c r="A194" t="s">
        <v>156</v>
      </c>
      <c r="B194">
        <v>401.66666666666703</v>
      </c>
    </row>
    <row r="195" spans="1:2" x14ac:dyDescent="0.25">
      <c r="A195" t="s">
        <v>157</v>
      </c>
      <c r="B195">
        <v>1121.6666666666699</v>
      </c>
    </row>
    <row r="196" spans="1:2" x14ac:dyDescent="0.25">
      <c r="A196" t="s">
        <v>158</v>
      </c>
      <c r="B196">
        <v>440</v>
      </c>
    </row>
    <row r="197" spans="1:2" x14ac:dyDescent="0.25">
      <c r="A197" t="s">
        <v>349</v>
      </c>
      <c r="B197">
        <v>81.6666666666667</v>
      </c>
    </row>
    <row r="198" spans="1:2" x14ac:dyDescent="0.25">
      <c r="A198" t="s">
        <v>159</v>
      </c>
      <c r="B198">
        <v>236.666666666667</v>
      </c>
    </row>
    <row r="199" spans="1:2" x14ac:dyDescent="0.25">
      <c r="A199" t="s">
        <v>337</v>
      </c>
      <c r="B199">
        <v>246.666666666667</v>
      </c>
    </row>
    <row r="200" spans="1:2" x14ac:dyDescent="0.25">
      <c r="A200" t="s">
        <v>160</v>
      </c>
      <c r="B200">
        <v>1396.6666666666699</v>
      </c>
    </row>
    <row r="201" spans="1:2" x14ac:dyDescent="0.25">
      <c r="A201" t="s">
        <v>20</v>
      </c>
      <c r="B201">
        <v>2561.6666666666702</v>
      </c>
    </row>
    <row r="202" spans="1:2" x14ac:dyDescent="0.25">
      <c r="A202" t="s">
        <v>28</v>
      </c>
      <c r="B202">
        <v>835</v>
      </c>
    </row>
    <row r="203" spans="1:2" x14ac:dyDescent="0.25">
      <c r="A203" t="s">
        <v>152</v>
      </c>
      <c r="B203">
        <v>1648.3333333333301</v>
      </c>
    </row>
    <row r="204" spans="1:2" x14ac:dyDescent="0.25">
      <c r="A204" t="s">
        <v>171</v>
      </c>
      <c r="B204">
        <v>1268.3333333333301</v>
      </c>
    </row>
    <row r="205" spans="1:2" x14ac:dyDescent="0.25">
      <c r="A205" t="s">
        <v>162</v>
      </c>
      <c r="B205">
        <v>661.66666666666697</v>
      </c>
    </row>
    <row r="206" spans="1:2" x14ac:dyDescent="0.25">
      <c r="A206" t="s">
        <v>357</v>
      </c>
      <c r="B206">
        <v>121.666666666667</v>
      </c>
    </row>
    <row r="207" spans="1:2" x14ac:dyDescent="0.25">
      <c r="A207" t="s">
        <v>163</v>
      </c>
      <c r="B207">
        <v>633.33333333333303</v>
      </c>
    </row>
    <row r="208" spans="1:2" x14ac:dyDescent="0.25">
      <c r="A208" t="s">
        <v>164</v>
      </c>
      <c r="B208">
        <v>290</v>
      </c>
    </row>
    <row r="209" spans="1:2" x14ac:dyDescent="0.25">
      <c r="A209" t="s">
        <v>165</v>
      </c>
      <c r="B209">
        <v>321.66666666666703</v>
      </c>
    </row>
    <row r="210" spans="1:2" x14ac:dyDescent="0.25">
      <c r="A210" t="s">
        <v>166</v>
      </c>
      <c r="B210">
        <v>2105</v>
      </c>
    </row>
    <row r="211" spans="1:2" x14ac:dyDescent="0.25">
      <c r="A211" t="s">
        <v>167</v>
      </c>
      <c r="B211">
        <v>251.666666666667</v>
      </c>
    </row>
    <row r="212" spans="1:2" x14ac:dyDescent="0.25">
      <c r="A212" t="s">
        <v>168</v>
      </c>
      <c r="B212">
        <v>786.66666666666697</v>
      </c>
    </row>
    <row r="213" spans="1:2" x14ac:dyDescent="0.25">
      <c r="A213" t="s">
        <v>169</v>
      </c>
      <c r="B213">
        <v>183.333333333333</v>
      </c>
    </row>
    <row r="214" spans="1:2" x14ac:dyDescent="0.25">
      <c r="A214" t="s">
        <v>170</v>
      </c>
      <c r="B214">
        <v>415</v>
      </c>
    </row>
    <row r="215" spans="1:2" x14ac:dyDescent="0.25">
      <c r="A215" t="s">
        <v>405</v>
      </c>
      <c r="B215">
        <v>118.333333333333</v>
      </c>
    </row>
    <row r="216" spans="1:2" x14ac:dyDescent="0.25">
      <c r="A216" t="s">
        <v>172</v>
      </c>
      <c r="B216">
        <v>250</v>
      </c>
    </row>
    <row r="217" spans="1:2" x14ac:dyDescent="0.25">
      <c r="A217" t="s">
        <v>173</v>
      </c>
      <c r="B217">
        <v>345</v>
      </c>
    </row>
    <row r="218" spans="1:2" x14ac:dyDescent="0.25">
      <c r="A218" t="s">
        <v>174</v>
      </c>
      <c r="B218">
        <v>670</v>
      </c>
    </row>
    <row r="219" spans="1:2" x14ac:dyDescent="0.25">
      <c r="A219" t="s">
        <v>175</v>
      </c>
      <c r="B219">
        <v>326.66666666666703</v>
      </c>
    </row>
    <row r="220" spans="1:2" x14ac:dyDescent="0.25">
      <c r="A220" t="s">
        <v>379</v>
      </c>
      <c r="B220">
        <v>205</v>
      </c>
    </row>
    <row r="221" spans="1:2" x14ac:dyDescent="0.25">
      <c r="A221" t="s">
        <v>176</v>
      </c>
      <c r="B221">
        <v>1248.3333333333301</v>
      </c>
    </row>
    <row r="222" spans="1:2" x14ac:dyDescent="0.25">
      <c r="A222" t="s">
        <v>177</v>
      </c>
      <c r="B222">
        <v>485</v>
      </c>
    </row>
    <row r="223" spans="1:2" x14ac:dyDescent="0.25">
      <c r="A223" t="s">
        <v>406</v>
      </c>
      <c r="B223">
        <v>328.33333333333297</v>
      </c>
    </row>
    <row r="224" spans="1:2" x14ac:dyDescent="0.25">
      <c r="A224" t="s">
        <v>380</v>
      </c>
      <c r="B224">
        <v>208.333333333333</v>
      </c>
    </row>
    <row r="225" spans="1:2" x14ac:dyDescent="0.25">
      <c r="A225" t="s">
        <v>358</v>
      </c>
      <c r="B225">
        <v>33.3333333333333</v>
      </c>
    </row>
    <row r="226" spans="1:2" x14ac:dyDescent="0.25">
      <c r="A226" t="s">
        <v>407</v>
      </c>
      <c r="B226">
        <v>286.66666666666703</v>
      </c>
    </row>
    <row r="227" spans="1:2" x14ac:dyDescent="0.25">
      <c r="A227" t="s">
        <v>178</v>
      </c>
      <c r="B227">
        <v>635</v>
      </c>
    </row>
    <row r="228" spans="1:2" x14ac:dyDescent="0.25">
      <c r="A228" t="s">
        <v>179</v>
      </c>
      <c r="B228">
        <v>421.66666666666703</v>
      </c>
    </row>
    <row r="229" spans="1:2" x14ac:dyDescent="0.25">
      <c r="A229" t="s">
        <v>180</v>
      </c>
      <c r="B229">
        <v>795</v>
      </c>
    </row>
    <row r="230" spans="1:2" x14ac:dyDescent="0.25">
      <c r="A230" t="s">
        <v>181</v>
      </c>
      <c r="B230">
        <v>321.66666666666703</v>
      </c>
    </row>
    <row r="231" spans="1:2" x14ac:dyDescent="0.25">
      <c r="A231" t="s">
        <v>182</v>
      </c>
      <c r="B231">
        <v>1288.3333333333301</v>
      </c>
    </row>
    <row r="232" spans="1:2" x14ac:dyDescent="0.25">
      <c r="A232" t="s">
        <v>338</v>
      </c>
      <c r="B232">
        <v>398.33333333333297</v>
      </c>
    </row>
    <row r="233" spans="1:2" x14ac:dyDescent="0.25">
      <c r="A233" t="s">
        <v>359</v>
      </c>
      <c r="B233">
        <v>291.66666666666703</v>
      </c>
    </row>
    <row r="234" spans="1:2" x14ac:dyDescent="0.25">
      <c r="A234" t="s">
        <v>350</v>
      </c>
      <c r="B234">
        <v>136.666666666667</v>
      </c>
    </row>
    <row r="235" spans="1:2" x14ac:dyDescent="0.25">
      <c r="A235" t="s">
        <v>381</v>
      </c>
      <c r="B235">
        <v>286.66666666666703</v>
      </c>
    </row>
    <row r="236" spans="1:2" x14ac:dyDescent="0.25">
      <c r="A236" t="s">
        <v>183</v>
      </c>
      <c r="B236">
        <v>278.33333333333297</v>
      </c>
    </row>
    <row r="237" spans="1:2" x14ac:dyDescent="0.25">
      <c r="A237" t="s">
        <v>184</v>
      </c>
      <c r="B237">
        <v>230</v>
      </c>
    </row>
    <row r="238" spans="1:2" x14ac:dyDescent="0.25">
      <c r="A238" t="s">
        <v>351</v>
      </c>
      <c r="B238">
        <v>173.333333333333</v>
      </c>
    </row>
    <row r="239" spans="1:2" x14ac:dyDescent="0.25">
      <c r="A239" t="s">
        <v>185</v>
      </c>
      <c r="B239">
        <v>295</v>
      </c>
    </row>
    <row r="240" spans="1:2" x14ac:dyDescent="0.25">
      <c r="A240" t="s">
        <v>186</v>
      </c>
      <c r="B240">
        <v>798.33333333333303</v>
      </c>
    </row>
    <row r="241" spans="1:2" x14ac:dyDescent="0.25">
      <c r="A241" t="s">
        <v>187</v>
      </c>
      <c r="B241">
        <v>610</v>
      </c>
    </row>
    <row r="242" spans="1:2" x14ac:dyDescent="0.25">
      <c r="A242" t="s">
        <v>188</v>
      </c>
      <c r="B242">
        <v>450</v>
      </c>
    </row>
    <row r="243" spans="1:2" x14ac:dyDescent="0.25">
      <c r="A243" t="s">
        <v>382</v>
      </c>
      <c r="B243">
        <v>791.66666666666697</v>
      </c>
    </row>
    <row r="244" spans="1:2" x14ac:dyDescent="0.25">
      <c r="A244" t="s">
        <v>189</v>
      </c>
      <c r="B244">
        <v>446.66666666666703</v>
      </c>
    </row>
    <row r="245" spans="1:2" x14ac:dyDescent="0.25">
      <c r="A245" t="s">
        <v>190</v>
      </c>
      <c r="B245">
        <v>303.33333333333297</v>
      </c>
    </row>
    <row r="246" spans="1:2" x14ac:dyDescent="0.25">
      <c r="A246" t="s">
        <v>191</v>
      </c>
      <c r="B246">
        <v>751.66666666666697</v>
      </c>
    </row>
    <row r="247" spans="1:2" x14ac:dyDescent="0.25">
      <c r="A247" t="s">
        <v>192</v>
      </c>
      <c r="B247">
        <v>525</v>
      </c>
    </row>
    <row r="248" spans="1:2" x14ac:dyDescent="0.25">
      <c r="A248" t="s">
        <v>193</v>
      </c>
      <c r="B248">
        <v>265</v>
      </c>
    </row>
    <row r="249" spans="1:2" x14ac:dyDescent="0.25">
      <c r="A249" t="s">
        <v>194</v>
      </c>
      <c r="B249">
        <v>353.33333333333297</v>
      </c>
    </row>
    <row r="250" spans="1:2" x14ac:dyDescent="0.25">
      <c r="A250" t="s">
        <v>195</v>
      </c>
      <c r="B250">
        <v>815</v>
      </c>
    </row>
    <row r="251" spans="1:2" x14ac:dyDescent="0.25">
      <c r="A251" t="s">
        <v>196</v>
      </c>
      <c r="B251">
        <v>873.33333333333303</v>
      </c>
    </row>
    <row r="252" spans="1:2" x14ac:dyDescent="0.25">
      <c r="A252" t="s">
        <v>197</v>
      </c>
      <c r="B252">
        <v>460</v>
      </c>
    </row>
    <row r="253" spans="1:2" x14ac:dyDescent="0.25">
      <c r="A253" t="s">
        <v>198</v>
      </c>
      <c r="B253">
        <v>865</v>
      </c>
    </row>
    <row r="254" spans="1:2" x14ac:dyDescent="0.25">
      <c r="A254" t="s">
        <v>199</v>
      </c>
      <c r="B254">
        <v>340</v>
      </c>
    </row>
    <row r="255" spans="1:2" x14ac:dyDescent="0.25">
      <c r="A255" t="s">
        <v>200</v>
      </c>
      <c r="B255">
        <v>186.666666666667</v>
      </c>
    </row>
    <row r="256" spans="1:2" x14ac:dyDescent="0.25">
      <c r="A256" t="s">
        <v>201</v>
      </c>
      <c r="B256">
        <v>641.66666666666697</v>
      </c>
    </row>
    <row r="257" spans="1:2" x14ac:dyDescent="0.25">
      <c r="A257" t="s">
        <v>360</v>
      </c>
      <c r="B257">
        <v>126.666666666667</v>
      </c>
    </row>
    <row r="258" spans="1:2" x14ac:dyDescent="0.25">
      <c r="A258" t="s">
        <v>383</v>
      </c>
      <c r="B258">
        <v>61.6666666666667</v>
      </c>
    </row>
    <row r="259" spans="1:2" x14ac:dyDescent="0.25">
      <c r="A259" t="s">
        <v>202</v>
      </c>
      <c r="B259">
        <v>475</v>
      </c>
    </row>
    <row r="260" spans="1:2" x14ac:dyDescent="0.25">
      <c r="A260" t="s">
        <v>408</v>
      </c>
      <c r="B260">
        <v>321.66666666666703</v>
      </c>
    </row>
    <row r="261" spans="1:2" x14ac:dyDescent="0.25">
      <c r="A261" t="s">
        <v>203</v>
      </c>
      <c r="B261">
        <v>271.66666666666703</v>
      </c>
    </row>
    <row r="262" spans="1:2" x14ac:dyDescent="0.25">
      <c r="A262" t="s">
        <v>384</v>
      </c>
      <c r="B262">
        <v>450</v>
      </c>
    </row>
    <row r="263" spans="1:2" x14ac:dyDescent="0.25">
      <c r="A263" t="s">
        <v>204</v>
      </c>
      <c r="B263">
        <v>621.66666666666697</v>
      </c>
    </row>
    <row r="264" spans="1:2" x14ac:dyDescent="0.25">
      <c r="A264" t="s">
        <v>205</v>
      </c>
      <c r="B264">
        <v>613.33333333333303</v>
      </c>
    </row>
    <row r="265" spans="1:2" x14ac:dyDescent="0.25">
      <c r="A265" t="s">
        <v>207</v>
      </c>
      <c r="B265">
        <v>623.33333333333303</v>
      </c>
    </row>
    <row r="266" spans="1:2" x14ac:dyDescent="0.25">
      <c r="A266" t="s">
        <v>409</v>
      </c>
      <c r="B266">
        <v>376.66666666666703</v>
      </c>
    </row>
    <row r="267" spans="1:2" x14ac:dyDescent="0.25">
      <c r="A267" t="s">
        <v>208</v>
      </c>
      <c r="B267">
        <v>490</v>
      </c>
    </row>
    <row r="268" spans="1:2" x14ac:dyDescent="0.25">
      <c r="A268" t="s">
        <v>209</v>
      </c>
      <c r="B268">
        <v>160</v>
      </c>
    </row>
    <row r="269" spans="1:2" x14ac:dyDescent="0.25">
      <c r="A269" t="s">
        <v>210</v>
      </c>
      <c r="B269">
        <v>768.33333333333303</v>
      </c>
    </row>
    <row r="270" spans="1:2" x14ac:dyDescent="0.25">
      <c r="A270" t="s">
        <v>211</v>
      </c>
      <c r="B270">
        <v>1593.3333333333301</v>
      </c>
    </row>
    <row r="271" spans="1:2" x14ac:dyDescent="0.25">
      <c r="A271" t="s">
        <v>212</v>
      </c>
      <c r="B271">
        <v>310</v>
      </c>
    </row>
    <row r="272" spans="1:2" x14ac:dyDescent="0.25">
      <c r="A272" t="s">
        <v>8</v>
      </c>
      <c r="B272">
        <v>273.33333333333297</v>
      </c>
    </row>
    <row r="273" spans="1:2" x14ac:dyDescent="0.25">
      <c r="A273" t="s">
        <v>213</v>
      </c>
      <c r="B273">
        <v>703.33333333333303</v>
      </c>
    </row>
    <row r="274" spans="1:2" x14ac:dyDescent="0.25">
      <c r="A274" t="s">
        <v>385</v>
      </c>
      <c r="B274">
        <v>473.33333333333297</v>
      </c>
    </row>
    <row r="275" spans="1:2" x14ac:dyDescent="0.25">
      <c r="A275" t="s">
        <v>410</v>
      </c>
      <c r="B275">
        <v>528.33333333333303</v>
      </c>
    </row>
    <row r="276" spans="1:2" x14ac:dyDescent="0.25">
      <c r="A276" t="s">
        <v>214</v>
      </c>
      <c r="B276">
        <v>263.33333333333297</v>
      </c>
    </row>
    <row r="277" spans="1:2" x14ac:dyDescent="0.25">
      <c r="A277" t="s">
        <v>215</v>
      </c>
      <c r="B277">
        <v>1433.3333333333301</v>
      </c>
    </row>
    <row r="278" spans="1:2" x14ac:dyDescent="0.25">
      <c r="A278" t="s">
        <v>216</v>
      </c>
      <c r="B278">
        <v>175</v>
      </c>
    </row>
    <row r="279" spans="1:2" x14ac:dyDescent="0.25">
      <c r="A279" t="s">
        <v>217</v>
      </c>
      <c r="B279">
        <v>641.66666666666697</v>
      </c>
    </row>
    <row r="280" spans="1:2" x14ac:dyDescent="0.25">
      <c r="A280" t="s">
        <v>218</v>
      </c>
      <c r="B280">
        <v>326.66666666666703</v>
      </c>
    </row>
    <row r="281" spans="1:2" x14ac:dyDescent="0.25">
      <c r="A281" t="s">
        <v>219</v>
      </c>
      <c r="B281">
        <v>255</v>
      </c>
    </row>
    <row r="282" spans="1:2" x14ac:dyDescent="0.25">
      <c r="A282" t="s">
        <v>220</v>
      </c>
      <c r="B282">
        <v>331.66666666666703</v>
      </c>
    </row>
    <row r="283" spans="1:2" x14ac:dyDescent="0.25">
      <c r="A283" t="s">
        <v>221</v>
      </c>
      <c r="B283">
        <v>683.33333333333303</v>
      </c>
    </row>
    <row r="284" spans="1:2" x14ac:dyDescent="0.25">
      <c r="A284" t="s">
        <v>149</v>
      </c>
      <c r="B284">
        <v>925</v>
      </c>
    </row>
    <row r="285" spans="1:2" x14ac:dyDescent="0.25">
      <c r="A285" t="s">
        <v>222</v>
      </c>
      <c r="B285">
        <v>388.33333333333297</v>
      </c>
    </row>
    <row r="286" spans="1:2" x14ac:dyDescent="0.25">
      <c r="A286" t="s">
        <v>223</v>
      </c>
      <c r="B286">
        <v>423.33333333333297</v>
      </c>
    </row>
    <row r="287" spans="1:2" x14ac:dyDescent="0.25">
      <c r="A287" t="s">
        <v>224</v>
      </c>
      <c r="B287">
        <v>450</v>
      </c>
    </row>
    <row r="288" spans="1:2" x14ac:dyDescent="0.25">
      <c r="A288" t="s">
        <v>225</v>
      </c>
      <c r="B288">
        <v>328.33333333333297</v>
      </c>
    </row>
    <row r="289" spans="1:2" x14ac:dyDescent="0.25">
      <c r="A289" t="s">
        <v>226</v>
      </c>
      <c r="B289">
        <v>161.666666666667</v>
      </c>
    </row>
    <row r="290" spans="1:2" x14ac:dyDescent="0.25">
      <c r="A290" t="s">
        <v>227</v>
      </c>
      <c r="B290">
        <v>196.666666666667</v>
      </c>
    </row>
    <row r="291" spans="1:2" x14ac:dyDescent="0.25">
      <c r="A291" t="s">
        <v>228</v>
      </c>
      <c r="B291">
        <v>850</v>
      </c>
    </row>
    <row r="292" spans="1:2" x14ac:dyDescent="0.25">
      <c r="A292" t="s">
        <v>229</v>
      </c>
      <c r="B292">
        <v>838.33333333333303</v>
      </c>
    </row>
    <row r="293" spans="1:2" x14ac:dyDescent="0.25">
      <c r="A293" t="s">
        <v>230</v>
      </c>
      <c r="B293">
        <v>323.33333333333297</v>
      </c>
    </row>
    <row r="294" spans="1:2" x14ac:dyDescent="0.25">
      <c r="A294" t="s">
        <v>386</v>
      </c>
      <c r="B294">
        <v>311.66666666666703</v>
      </c>
    </row>
    <row r="295" spans="1:2" x14ac:dyDescent="0.25">
      <c r="A295" t="s">
        <v>231</v>
      </c>
      <c r="B295">
        <v>375</v>
      </c>
    </row>
    <row r="296" spans="1:2" x14ac:dyDescent="0.25">
      <c r="A296" t="s">
        <v>232</v>
      </c>
      <c r="B296">
        <v>770</v>
      </c>
    </row>
    <row r="297" spans="1:2" x14ac:dyDescent="0.25">
      <c r="A297" t="s">
        <v>233</v>
      </c>
      <c r="B297">
        <v>296.66666666666703</v>
      </c>
    </row>
    <row r="298" spans="1:2" x14ac:dyDescent="0.25">
      <c r="A298" t="s">
        <v>234</v>
      </c>
      <c r="B298">
        <v>631.66666666666697</v>
      </c>
    </row>
    <row r="299" spans="1:2" x14ac:dyDescent="0.25">
      <c r="A299" t="s">
        <v>235</v>
      </c>
      <c r="B299">
        <v>1498.3333333333301</v>
      </c>
    </row>
    <row r="300" spans="1:2" x14ac:dyDescent="0.25">
      <c r="A300" t="s">
        <v>236</v>
      </c>
      <c r="B300">
        <v>383.33333333333297</v>
      </c>
    </row>
    <row r="301" spans="1:2" x14ac:dyDescent="0.25">
      <c r="A301" t="s">
        <v>387</v>
      </c>
      <c r="B301">
        <v>53.3333333333333</v>
      </c>
    </row>
    <row r="302" spans="1:2" x14ac:dyDescent="0.25">
      <c r="A302" t="s">
        <v>237</v>
      </c>
      <c r="B302">
        <v>1050</v>
      </c>
    </row>
    <row r="303" spans="1:2" x14ac:dyDescent="0.25">
      <c r="A303" t="s">
        <v>238</v>
      </c>
      <c r="B303">
        <v>655</v>
      </c>
    </row>
    <row r="304" spans="1:2" x14ac:dyDescent="0.25">
      <c r="A304" t="s">
        <v>239</v>
      </c>
      <c r="B304">
        <v>783.33333333333303</v>
      </c>
    </row>
    <row r="305" spans="1:2" x14ac:dyDescent="0.25">
      <c r="A305" t="s">
        <v>388</v>
      </c>
      <c r="B305">
        <v>311.66666666666703</v>
      </c>
    </row>
    <row r="306" spans="1:2" x14ac:dyDescent="0.25">
      <c r="A306" t="s">
        <v>240</v>
      </c>
      <c r="B306">
        <v>558.33333333333303</v>
      </c>
    </row>
    <row r="307" spans="1:2" x14ac:dyDescent="0.25">
      <c r="A307" t="s">
        <v>241</v>
      </c>
      <c r="B307">
        <v>663.33333333333303</v>
      </c>
    </row>
    <row r="308" spans="1:2" x14ac:dyDescent="0.25">
      <c r="A308" t="s">
        <v>242</v>
      </c>
      <c r="B308">
        <v>321.66666666666703</v>
      </c>
    </row>
    <row r="309" spans="1:2" x14ac:dyDescent="0.25">
      <c r="A309" t="s">
        <v>243</v>
      </c>
      <c r="B309">
        <v>895</v>
      </c>
    </row>
    <row r="310" spans="1:2" x14ac:dyDescent="0.25">
      <c r="A310" t="s">
        <v>244</v>
      </c>
      <c r="B310">
        <v>340</v>
      </c>
    </row>
    <row r="311" spans="1:2" x14ac:dyDescent="0.25">
      <c r="A311" t="s">
        <v>245</v>
      </c>
      <c r="B311">
        <v>258.33333333333297</v>
      </c>
    </row>
    <row r="312" spans="1:2" x14ac:dyDescent="0.25">
      <c r="A312" t="s">
        <v>246</v>
      </c>
      <c r="B312">
        <v>483.33333333333297</v>
      </c>
    </row>
    <row r="313" spans="1:2" x14ac:dyDescent="0.25">
      <c r="A313" t="s">
        <v>247</v>
      </c>
      <c r="B313">
        <v>375</v>
      </c>
    </row>
    <row r="314" spans="1:2" x14ac:dyDescent="0.25">
      <c r="A314" t="s">
        <v>389</v>
      </c>
      <c r="B314">
        <v>865</v>
      </c>
    </row>
    <row r="315" spans="1:2" x14ac:dyDescent="0.25">
      <c r="A315" t="s">
        <v>248</v>
      </c>
      <c r="B315">
        <v>413.33333333333297</v>
      </c>
    </row>
    <row r="316" spans="1:2" x14ac:dyDescent="0.25">
      <c r="A316" t="s">
        <v>249</v>
      </c>
      <c r="B316">
        <v>443.33333333333297</v>
      </c>
    </row>
    <row r="317" spans="1:2" x14ac:dyDescent="0.25">
      <c r="A317" t="s">
        <v>250</v>
      </c>
      <c r="B317">
        <v>716.66666666666697</v>
      </c>
    </row>
    <row r="318" spans="1:2" x14ac:dyDescent="0.25">
      <c r="A318" t="s">
        <v>251</v>
      </c>
      <c r="B318">
        <v>361.66666666666703</v>
      </c>
    </row>
    <row r="319" spans="1:2" x14ac:dyDescent="0.25">
      <c r="A319" t="s">
        <v>252</v>
      </c>
      <c r="B319">
        <v>476.66666666666703</v>
      </c>
    </row>
    <row r="320" spans="1:2" x14ac:dyDescent="0.25">
      <c r="A320" t="s">
        <v>253</v>
      </c>
      <c r="B320">
        <v>355</v>
      </c>
    </row>
    <row r="321" spans="1:2" x14ac:dyDescent="0.25">
      <c r="A321" t="s">
        <v>254</v>
      </c>
      <c r="B321">
        <v>310</v>
      </c>
    </row>
    <row r="322" spans="1:2" x14ac:dyDescent="0.25">
      <c r="A322" t="s">
        <v>255</v>
      </c>
      <c r="B322">
        <v>666.66666666666697</v>
      </c>
    </row>
    <row r="323" spans="1:2" x14ac:dyDescent="0.25">
      <c r="A323" t="s">
        <v>256</v>
      </c>
      <c r="B323">
        <v>738.33333333333303</v>
      </c>
    </row>
    <row r="324" spans="1:2" x14ac:dyDescent="0.25">
      <c r="A324" t="s">
        <v>257</v>
      </c>
      <c r="B324">
        <v>1818.3333333333301</v>
      </c>
    </row>
    <row r="325" spans="1:2" x14ac:dyDescent="0.25">
      <c r="A325" t="s">
        <v>258</v>
      </c>
      <c r="B325">
        <v>531.66666666666697</v>
      </c>
    </row>
    <row r="326" spans="1:2" x14ac:dyDescent="0.25">
      <c r="A326" t="s">
        <v>259</v>
      </c>
      <c r="B326">
        <v>891.66666666666697</v>
      </c>
    </row>
    <row r="327" spans="1:2" x14ac:dyDescent="0.25">
      <c r="A327" t="s">
        <v>260</v>
      </c>
      <c r="B327">
        <v>355</v>
      </c>
    </row>
    <row r="328" spans="1:2" x14ac:dyDescent="0.25">
      <c r="A328" t="s">
        <v>261</v>
      </c>
      <c r="B328">
        <v>436.66666666666703</v>
      </c>
    </row>
    <row r="329" spans="1:2" x14ac:dyDescent="0.25">
      <c r="A329" t="s">
        <v>262</v>
      </c>
      <c r="B329">
        <v>421.66666666666703</v>
      </c>
    </row>
    <row r="330" spans="1:2" x14ac:dyDescent="0.25">
      <c r="A330" t="s">
        <v>263</v>
      </c>
      <c r="B330">
        <v>260</v>
      </c>
    </row>
    <row r="331" spans="1:2" x14ac:dyDescent="0.25">
      <c r="A331" t="s">
        <v>264</v>
      </c>
      <c r="B331">
        <v>268.33333333333297</v>
      </c>
    </row>
    <row r="332" spans="1:2" x14ac:dyDescent="0.25">
      <c r="A332" t="s">
        <v>390</v>
      </c>
      <c r="B332">
        <v>333.33333333333297</v>
      </c>
    </row>
    <row r="333" spans="1:2" x14ac:dyDescent="0.25">
      <c r="A333" t="s">
        <v>265</v>
      </c>
      <c r="B333">
        <v>1180</v>
      </c>
    </row>
    <row r="334" spans="1:2" x14ac:dyDescent="0.25">
      <c r="A334" t="s">
        <v>266</v>
      </c>
      <c r="B334">
        <v>550</v>
      </c>
    </row>
    <row r="335" spans="1:2" x14ac:dyDescent="0.25">
      <c r="A335" t="s">
        <v>267</v>
      </c>
      <c r="B335">
        <v>600</v>
      </c>
    </row>
    <row r="336" spans="1:2" x14ac:dyDescent="0.25">
      <c r="A336" t="s">
        <v>361</v>
      </c>
      <c r="B336">
        <v>75</v>
      </c>
    </row>
    <row r="337" spans="1:2" x14ac:dyDescent="0.25">
      <c r="A337" t="s">
        <v>268</v>
      </c>
      <c r="B337">
        <v>656.66666666666697</v>
      </c>
    </row>
    <row r="338" spans="1:2" x14ac:dyDescent="0.25">
      <c r="A338" t="s">
        <v>269</v>
      </c>
      <c r="B338">
        <v>420</v>
      </c>
    </row>
    <row r="339" spans="1:2" x14ac:dyDescent="0.25">
      <c r="A339" t="s">
        <v>270</v>
      </c>
      <c r="B339">
        <v>408.33333333333297</v>
      </c>
    </row>
    <row r="340" spans="1:2" x14ac:dyDescent="0.25">
      <c r="A340" t="s">
        <v>271</v>
      </c>
      <c r="B340">
        <v>548.33333333333303</v>
      </c>
    </row>
    <row r="341" spans="1:2" x14ac:dyDescent="0.25">
      <c r="A341" t="s">
        <v>272</v>
      </c>
      <c r="B341">
        <v>521.66666666666697</v>
      </c>
    </row>
    <row r="342" spans="1:2" x14ac:dyDescent="0.25">
      <c r="A342" t="s">
        <v>273</v>
      </c>
      <c r="B342">
        <v>785</v>
      </c>
    </row>
    <row r="343" spans="1:2" x14ac:dyDescent="0.25">
      <c r="A343" t="s">
        <v>274</v>
      </c>
      <c r="B343">
        <v>436.66666666666703</v>
      </c>
    </row>
    <row r="344" spans="1:2" x14ac:dyDescent="0.25">
      <c r="A344" t="s">
        <v>275</v>
      </c>
      <c r="B344">
        <v>701.66666666666697</v>
      </c>
    </row>
    <row r="345" spans="1:2" x14ac:dyDescent="0.25">
      <c r="A345" t="s">
        <v>276</v>
      </c>
      <c r="B345">
        <v>623.33333333333303</v>
      </c>
    </row>
    <row r="346" spans="1:2" x14ac:dyDescent="0.25">
      <c r="A346" t="s">
        <v>277</v>
      </c>
      <c r="B346">
        <v>228.333333333333</v>
      </c>
    </row>
    <row r="347" spans="1:2" x14ac:dyDescent="0.25">
      <c r="A347" t="s">
        <v>278</v>
      </c>
      <c r="B347">
        <v>463.33333333333297</v>
      </c>
    </row>
    <row r="348" spans="1:2" x14ac:dyDescent="0.25">
      <c r="A348" t="s">
        <v>279</v>
      </c>
      <c r="B348">
        <v>346.66666666666703</v>
      </c>
    </row>
    <row r="349" spans="1:2" x14ac:dyDescent="0.25">
      <c r="A349" t="s">
        <v>280</v>
      </c>
      <c r="B349">
        <v>418.33333333333297</v>
      </c>
    </row>
    <row r="350" spans="1:2" x14ac:dyDescent="0.25">
      <c r="A350" t="s">
        <v>281</v>
      </c>
      <c r="B350">
        <v>470</v>
      </c>
    </row>
    <row r="351" spans="1:2" x14ac:dyDescent="0.25">
      <c r="A351" t="s">
        <v>282</v>
      </c>
      <c r="B351">
        <v>376.66666666666703</v>
      </c>
    </row>
    <row r="352" spans="1:2" x14ac:dyDescent="0.25">
      <c r="A352" t="s">
        <v>283</v>
      </c>
      <c r="B352">
        <v>493.33333333333297</v>
      </c>
    </row>
    <row r="353" spans="1:2" x14ac:dyDescent="0.25">
      <c r="A353" t="s">
        <v>284</v>
      </c>
      <c r="B353">
        <v>308.33333333333297</v>
      </c>
    </row>
    <row r="354" spans="1:2" x14ac:dyDescent="0.25">
      <c r="A354" t="s">
        <v>285</v>
      </c>
      <c r="B354">
        <v>381.66666666666703</v>
      </c>
    </row>
    <row r="355" spans="1:2" x14ac:dyDescent="0.25">
      <c r="A355" t="s">
        <v>145</v>
      </c>
      <c r="B355">
        <v>1578.3333333333301</v>
      </c>
    </row>
    <row r="356" spans="1:2" x14ac:dyDescent="0.25">
      <c r="A356" t="s">
        <v>320</v>
      </c>
      <c r="B356">
        <v>956.66666666666697</v>
      </c>
    </row>
    <row r="357" spans="1:2" x14ac:dyDescent="0.25">
      <c r="A357" t="s">
        <v>286</v>
      </c>
      <c r="B357">
        <v>500</v>
      </c>
    </row>
    <row r="358" spans="1:2" x14ac:dyDescent="0.25">
      <c r="A358" t="s">
        <v>287</v>
      </c>
      <c r="B358">
        <v>623.33333333333303</v>
      </c>
    </row>
    <row r="359" spans="1:2" x14ac:dyDescent="0.25">
      <c r="A359" t="s">
        <v>288</v>
      </c>
      <c r="B359">
        <v>521.66666666666697</v>
      </c>
    </row>
    <row r="360" spans="1:2" x14ac:dyDescent="0.25">
      <c r="A360" t="s">
        <v>289</v>
      </c>
      <c r="B360">
        <v>375</v>
      </c>
    </row>
    <row r="361" spans="1:2" x14ac:dyDescent="0.25">
      <c r="A361" t="s">
        <v>411</v>
      </c>
      <c r="B361">
        <v>188.333333333333</v>
      </c>
    </row>
    <row r="362" spans="1:2" x14ac:dyDescent="0.25">
      <c r="A362" t="s">
        <v>290</v>
      </c>
      <c r="B362">
        <v>188.333333333333</v>
      </c>
    </row>
    <row r="363" spans="1:2" x14ac:dyDescent="0.25">
      <c r="A363" t="s">
        <v>291</v>
      </c>
      <c r="B363">
        <v>2010</v>
      </c>
    </row>
    <row r="364" spans="1:2" x14ac:dyDescent="0.25">
      <c r="A364" t="s">
        <v>292</v>
      </c>
      <c r="B364">
        <v>1188.3333333333301</v>
      </c>
    </row>
    <row r="365" spans="1:2" x14ac:dyDescent="0.25">
      <c r="A365" t="s">
        <v>293</v>
      </c>
      <c r="B365">
        <v>608.33333333333303</v>
      </c>
    </row>
    <row r="366" spans="1:2" x14ac:dyDescent="0.25">
      <c r="A366" t="s">
        <v>294</v>
      </c>
      <c r="B366">
        <v>475</v>
      </c>
    </row>
    <row r="367" spans="1:2" x14ac:dyDescent="0.25">
      <c r="A367" t="s">
        <v>391</v>
      </c>
      <c r="B367">
        <v>376.66666666666703</v>
      </c>
    </row>
    <row r="368" spans="1:2" x14ac:dyDescent="0.25">
      <c r="A368" t="s">
        <v>295</v>
      </c>
      <c r="B368">
        <v>490</v>
      </c>
    </row>
    <row r="369" spans="1:2" x14ac:dyDescent="0.25">
      <c r="A369" t="s">
        <v>296</v>
      </c>
      <c r="B369">
        <v>881.66666666666697</v>
      </c>
    </row>
    <row r="370" spans="1:2" x14ac:dyDescent="0.25">
      <c r="A370" t="s">
        <v>297</v>
      </c>
      <c r="B370">
        <v>715</v>
      </c>
    </row>
    <row r="371" spans="1:2" x14ac:dyDescent="0.25">
      <c r="A371" t="s">
        <v>298</v>
      </c>
      <c r="B371">
        <v>1145</v>
      </c>
    </row>
    <row r="372" spans="1:2" x14ac:dyDescent="0.25">
      <c r="A372" t="s">
        <v>299</v>
      </c>
      <c r="B372">
        <v>2218.3333333333298</v>
      </c>
    </row>
    <row r="373" spans="1:2" x14ac:dyDescent="0.25">
      <c r="A373" t="s">
        <v>300</v>
      </c>
      <c r="B373">
        <v>811.66666666666697</v>
      </c>
    </row>
    <row r="374" spans="1:2" x14ac:dyDescent="0.25">
      <c r="A374" t="s">
        <v>301</v>
      </c>
      <c r="B374">
        <v>700</v>
      </c>
    </row>
    <row r="375" spans="1:2" x14ac:dyDescent="0.25">
      <c r="A375" t="s">
        <v>302</v>
      </c>
      <c r="B375">
        <v>516.66666666666697</v>
      </c>
    </row>
    <row r="376" spans="1:2" x14ac:dyDescent="0.25">
      <c r="A376" t="s">
        <v>303</v>
      </c>
      <c r="B376">
        <v>320</v>
      </c>
    </row>
    <row r="377" spans="1:2" x14ac:dyDescent="0.25">
      <c r="A377" t="s">
        <v>304</v>
      </c>
      <c r="B377">
        <v>823.33333333333303</v>
      </c>
    </row>
    <row r="378" spans="1:2" x14ac:dyDescent="0.25">
      <c r="A378" t="s">
        <v>305</v>
      </c>
      <c r="B378">
        <v>678.33333333333303</v>
      </c>
    </row>
    <row r="379" spans="1:2" x14ac:dyDescent="0.25">
      <c r="A379" t="s">
        <v>306</v>
      </c>
      <c r="B379">
        <v>315</v>
      </c>
    </row>
    <row r="380" spans="1:2" x14ac:dyDescent="0.25">
      <c r="A380" t="s">
        <v>307</v>
      </c>
      <c r="B380">
        <v>530</v>
      </c>
    </row>
    <row r="381" spans="1:2" x14ac:dyDescent="0.25">
      <c r="A381" t="s">
        <v>308</v>
      </c>
      <c r="B381">
        <v>866.66666666666697</v>
      </c>
    </row>
    <row r="382" spans="1:2" x14ac:dyDescent="0.25">
      <c r="A382" t="s">
        <v>309</v>
      </c>
      <c r="B382">
        <v>175</v>
      </c>
    </row>
    <row r="383" spans="1:2" x14ac:dyDescent="0.25">
      <c r="A383" t="s">
        <v>310</v>
      </c>
      <c r="B383">
        <v>368.33333333333297</v>
      </c>
    </row>
    <row r="384" spans="1:2" x14ac:dyDescent="0.25">
      <c r="A384" t="s">
        <v>392</v>
      </c>
      <c r="B384">
        <v>178.333333333333</v>
      </c>
    </row>
    <row r="385" spans="1:2" x14ac:dyDescent="0.25">
      <c r="A385" t="s">
        <v>311</v>
      </c>
      <c r="B385">
        <v>386.66666666666703</v>
      </c>
    </row>
    <row r="386" spans="1:2" x14ac:dyDescent="0.25">
      <c r="A386" t="s">
        <v>312</v>
      </c>
      <c r="B386">
        <v>278.33333333333297</v>
      </c>
    </row>
    <row r="387" spans="1:2" x14ac:dyDescent="0.25">
      <c r="A387" t="s">
        <v>393</v>
      </c>
      <c r="B387">
        <v>478.33333333333297</v>
      </c>
    </row>
    <row r="388" spans="1:2" x14ac:dyDescent="0.25">
      <c r="A388" t="s">
        <v>313</v>
      </c>
      <c r="B388">
        <v>458.33333333333297</v>
      </c>
    </row>
    <row r="389" spans="1:2" x14ac:dyDescent="0.25">
      <c r="A389" t="s">
        <v>314</v>
      </c>
      <c r="B389">
        <v>101.666666666667</v>
      </c>
    </row>
    <row r="390" spans="1:2" x14ac:dyDescent="0.25">
      <c r="A390" t="s">
        <v>394</v>
      </c>
      <c r="B390">
        <v>68.3333333333333</v>
      </c>
    </row>
    <row r="391" spans="1:2" x14ac:dyDescent="0.25">
      <c r="A391" t="s">
        <v>315</v>
      </c>
      <c r="B391">
        <v>6161.6666666666697</v>
      </c>
    </row>
    <row r="392" spans="1:2" x14ac:dyDescent="0.25">
      <c r="A392" t="s">
        <v>316</v>
      </c>
      <c r="B392">
        <v>183.333333333333</v>
      </c>
    </row>
    <row r="393" spans="1:2" x14ac:dyDescent="0.25">
      <c r="A393" t="s">
        <v>317</v>
      </c>
      <c r="B393">
        <v>868.33333333333303</v>
      </c>
    </row>
    <row r="394" spans="1:2" x14ac:dyDescent="0.25">
      <c r="A394" t="s">
        <v>318</v>
      </c>
      <c r="B394">
        <v>1788.3333333333301</v>
      </c>
    </row>
    <row r="395" spans="1:2" x14ac:dyDescent="0.25">
      <c r="A395" t="s">
        <v>319</v>
      </c>
      <c r="B395">
        <v>605</v>
      </c>
    </row>
    <row r="396" spans="1:2" x14ac:dyDescent="0.25">
      <c r="A396" t="s">
        <v>321</v>
      </c>
      <c r="B396">
        <v>895</v>
      </c>
    </row>
    <row r="397" spans="1:2" x14ac:dyDescent="0.25">
      <c r="A397" t="s">
        <v>322</v>
      </c>
      <c r="B397">
        <v>535</v>
      </c>
    </row>
    <row r="398" spans="1:2" x14ac:dyDescent="0.25">
      <c r="A398" t="s">
        <v>323</v>
      </c>
      <c r="B398">
        <v>806.66666666666697</v>
      </c>
    </row>
    <row r="399" spans="1:2" x14ac:dyDescent="0.25">
      <c r="A399" t="s">
        <v>324</v>
      </c>
      <c r="B399">
        <v>733.33333333333303</v>
      </c>
    </row>
    <row r="400" spans="1:2" x14ac:dyDescent="0.25">
      <c r="A400" t="s">
        <v>325</v>
      </c>
      <c r="B400">
        <v>308.33333333333297</v>
      </c>
    </row>
    <row r="401" spans="1:2" x14ac:dyDescent="0.25">
      <c r="A401" t="s">
        <v>326</v>
      </c>
      <c r="B401">
        <v>380</v>
      </c>
    </row>
    <row r="402" spans="1:2" x14ac:dyDescent="0.25">
      <c r="A402" t="s">
        <v>412</v>
      </c>
      <c r="B402">
        <v>358.33333333333297</v>
      </c>
    </row>
    <row r="403" spans="1:2" x14ac:dyDescent="0.25">
      <c r="A403" t="s">
        <v>327</v>
      </c>
      <c r="B403">
        <v>523.33333333333303</v>
      </c>
    </row>
    <row r="404" spans="1:2" x14ac:dyDescent="0.25">
      <c r="A404" t="s">
        <v>328</v>
      </c>
      <c r="B404">
        <v>891.66666666666697</v>
      </c>
    </row>
    <row r="405" spans="1:2" x14ac:dyDescent="0.25">
      <c r="A405" t="s">
        <v>329</v>
      </c>
      <c r="B405">
        <v>323.33333333333297</v>
      </c>
    </row>
    <row r="406" spans="1:2" x14ac:dyDescent="0.25">
      <c r="A406" t="s">
        <v>330</v>
      </c>
      <c r="B406">
        <v>326.66666666666703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406"/>
  <sheetViews>
    <sheetView topLeftCell="A385" workbookViewId="0">
      <selection activeCell="A85" sqref="A85"/>
    </sheetView>
  </sheetViews>
  <sheetFormatPr defaultRowHeight="15" x14ac:dyDescent="0.25"/>
  <cols>
    <col min="1" max="1" width="47.7109375" bestFit="1" customWidth="1"/>
    <col min="2" max="2" width="17.7109375" bestFit="1" customWidth="1"/>
    <col min="4" max="4" width="15.28515625" bestFit="1" customWidth="1"/>
  </cols>
  <sheetData>
    <row r="1" spans="1:4" x14ac:dyDescent="0.25">
      <c r="A1" t="s">
        <v>0</v>
      </c>
      <c r="B1" t="s">
        <v>10</v>
      </c>
      <c r="D1" t="s">
        <v>2</v>
      </c>
    </row>
    <row r="2" spans="1:4" x14ac:dyDescent="0.25">
      <c r="A2" t="s">
        <v>332</v>
      </c>
      <c r="B2">
        <v>8448.3333333333303</v>
      </c>
    </row>
    <row r="3" spans="1:4" x14ac:dyDescent="0.25">
      <c r="A3" t="s">
        <v>362</v>
      </c>
      <c r="B3">
        <v>10495</v>
      </c>
    </row>
    <row r="4" spans="1:4" x14ac:dyDescent="0.25">
      <c r="A4" t="s">
        <v>11</v>
      </c>
      <c r="B4">
        <v>2288.3333333333298</v>
      </c>
    </row>
    <row r="5" spans="1:4" x14ac:dyDescent="0.25">
      <c r="A5" t="s">
        <v>12</v>
      </c>
      <c r="B5">
        <v>3540</v>
      </c>
    </row>
    <row r="6" spans="1:4" x14ac:dyDescent="0.25">
      <c r="A6" t="s">
        <v>13</v>
      </c>
      <c r="B6">
        <v>4298.3333333333303</v>
      </c>
    </row>
    <row r="7" spans="1:4" x14ac:dyDescent="0.25">
      <c r="A7" t="s">
        <v>363</v>
      </c>
      <c r="B7">
        <v>3280</v>
      </c>
    </row>
    <row r="8" spans="1:4" x14ac:dyDescent="0.25">
      <c r="A8" t="s">
        <v>339</v>
      </c>
      <c r="B8">
        <v>1668.3333333333301</v>
      </c>
    </row>
    <row r="9" spans="1:4" x14ac:dyDescent="0.25">
      <c r="A9" t="s">
        <v>340</v>
      </c>
      <c r="B9">
        <v>2285</v>
      </c>
    </row>
    <row r="10" spans="1:4" x14ac:dyDescent="0.25">
      <c r="A10" t="s">
        <v>364</v>
      </c>
      <c r="B10">
        <v>3366.6666666666702</v>
      </c>
    </row>
    <row r="11" spans="1:4" x14ac:dyDescent="0.25">
      <c r="A11" t="s">
        <v>352</v>
      </c>
      <c r="B11">
        <v>2263.3333333333298</v>
      </c>
    </row>
    <row r="12" spans="1:4" x14ac:dyDescent="0.25">
      <c r="A12" t="s">
        <v>14</v>
      </c>
      <c r="B12">
        <v>5298.3333333333303</v>
      </c>
    </row>
    <row r="13" spans="1:4" x14ac:dyDescent="0.25">
      <c r="A13" t="s">
        <v>15</v>
      </c>
      <c r="B13">
        <v>2900</v>
      </c>
    </row>
    <row r="14" spans="1:4" x14ac:dyDescent="0.25">
      <c r="A14" t="s">
        <v>16</v>
      </c>
      <c r="B14">
        <v>5398.3333333333303</v>
      </c>
    </row>
    <row r="15" spans="1:4" x14ac:dyDescent="0.25">
      <c r="A15" t="s">
        <v>17</v>
      </c>
      <c r="B15">
        <v>8813.3333333333303</v>
      </c>
    </row>
    <row r="16" spans="1:4" x14ac:dyDescent="0.25">
      <c r="A16" t="s">
        <v>18</v>
      </c>
      <c r="B16">
        <v>3913.3333333333298</v>
      </c>
    </row>
    <row r="17" spans="1:2" x14ac:dyDescent="0.25">
      <c r="A17" t="s">
        <v>341</v>
      </c>
      <c r="B17">
        <v>2050</v>
      </c>
    </row>
    <row r="18" spans="1:2" x14ac:dyDescent="0.25">
      <c r="A18" t="s">
        <v>342</v>
      </c>
      <c r="B18">
        <v>1033.3333333333301</v>
      </c>
    </row>
    <row r="19" spans="1:2" x14ac:dyDescent="0.25">
      <c r="A19" t="s">
        <v>353</v>
      </c>
      <c r="B19">
        <v>1676.6666666666699</v>
      </c>
    </row>
    <row r="20" spans="1:2" x14ac:dyDescent="0.25">
      <c r="A20" t="s">
        <v>19</v>
      </c>
      <c r="B20">
        <v>4121.6666666666697</v>
      </c>
    </row>
    <row r="21" spans="1:2" x14ac:dyDescent="0.25">
      <c r="A21" t="s">
        <v>21</v>
      </c>
      <c r="B21">
        <v>5766.6666666666697</v>
      </c>
    </row>
    <row r="22" spans="1:2" x14ac:dyDescent="0.25">
      <c r="A22" t="s">
        <v>22</v>
      </c>
      <c r="B22">
        <v>1930</v>
      </c>
    </row>
    <row r="23" spans="1:2" x14ac:dyDescent="0.25">
      <c r="A23" t="s">
        <v>23</v>
      </c>
      <c r="B23">
        <v>6455</v>
      </c>
    </row>
    <row r="24" spans="1:2" x14ac:dyDescent="0.25">
      <c r="A24" t="s">
        <v>24</v>
      </c>
      <c r="B24">
        <v>7050</v>
      </c>
    </row>
    <row r="25" spans="1:2" x14ac:dyDescent="0.25">
      <c r="A25" t="s">
        <v>25</v>
      </c>
      <c r="B25">
        <v>3600</v>
      </c>
    </row>
    <row r="26" spans="1:2" x14ac:dyDescent="0.25">
      <c r="A26" t="s">
        <v>26</v>
      </c>
      <c r="B26">
        <v>7831.6666666666697</v>
      </c>
    </row>
    <row r="27" spans="1:2" x14ac:dyDescent="0.25">
      <c r="A27" t="s">
        <v>27</v>
      </c>
      <c r="B27">
        <v>6030</v>
      </c>
    </row>
    <row r="28" spans="1:2" x14ac:dyDescent="0.25">
      <c r="A28" t="s">
        <v>333</v>
      </c>
      <c r="B28">
        <v>9706.6666666666697</v>
      </c>
    </row>
    <row r="29" spans="1:2" x14ac:dyDescent="0.25">
      <c r="A29" t="s">
        <v>29</v>
      </c>
      <c r="B29">
        <v>30631.666666666701</v>
      </c>
    </row>
    <row r="30" spans="1:2" x14ac:dyDescent="0.25">
      <c r="A30" t="s">
        <v>30</v>
      </c>
      <c r="B30">
        <v>3578.3333333333298</v>
      </c>
    </row>
    <row r="31" spans="1:2" x14ac:dyDescent="0.25">
      <c r="A31" t="s">
        <v>31</v>
      </c>
      <c r="B31">
        <v>4486.6666666666697</v>
      </c>
    </row>
    <row r="32" spans="1:2" x14ac:dyDescent="0.25">
      <c r="A32" t="s">
        <v>32</v>
      </c>
      <c r="B32">
        <v>4303.3333333333303</v>
      </c>
    </row>
    <row r="33" spans="1:2" x14ac:dyDescent="0.25">
      <c r="A33" t="s">
        <v>395</v>
      </c>
      <c r="B33">
        <v>1240</v>
      </c>
    </row>
    <row r="34" spans="1:2" x14ac:dyDescent="0.25">
      <c r="A34" t="s">
        <v>33</v>
      </c>
      <c r="B34">
        <v>1965</v>
      </c>
    </row>
    <row r="35" spans="1:2" x14ac:dyDescent="0.25">
      <c r="A35" t="s">
        <v>34</v>
      </c>
      <c r="B35">
        <v>9070</v>
      </c>
    </row>
    <row r="36" spans="1:2" x14ac:dyDescent="0.25">
      <c r="A36" t="s">
        <v>147</v>
      </c>
      <c r="B36">
        <v>4921.6666666666697</v>
      </c>
    </row>
    <row r="37" spans="1:2" x14ac:dyDescent="0.25">
      <c r="A37" t="s">
        <v>206</v>
      </c>
      <c r="B37">
        <v>6195</v>
      </c>
    </row>
    <row r="38" spans="1:2" x14ac:dyDescent="0.25">
      <c r="A38" t="s">
        <v>35</v>
      </c>
      <c r="B38">
        <v>1933.3333333333301</v>
      </c>
    </row>
    <row r="39" spans="1:2" x14ac:dyDescent="0.25">
      <c r="A39" t="s">
        <v>36</v>
      </c>
      <c r="B39">
        <v>6493.3333333333303</v>
      </c>
    </row>
    <row r="40" spans="1:2" x14ac:dyDescent="0.25">
      <c r="A40" t="s">
        <v>37</v>
      </c>
      <c r="B40">
        <v>4546.6666666666697</v>
      </c>
    </row>
    <row r="41" spans="1:2" x14ac:dyDescent="0.25">
      <c r="A41" t="s">
        <v>38</v>
      </c>
      <c r="B41">
        <v>14768.333333333299</v>
      </c>
    </row>
    <row r="42" spans="1:2" x14ac:dyDescent="0.25">
      <c r="A42" t="s">
        <v>39</v>
      </c>
      <c r="B42">
        <v>6313.3333333333303</v>
      </c>
    </row>
    <row r="43" spans="1:2" x14ac:dyDescent="0.25">
      <c r="A43" t="s">
        <v>40</v>
      </c>
      <c r="B43">
        <v>4543.3333333333303</v>
      </c>
    </row>
    <row r="44" spans="1:2" x14ac:dyDescent="0.25">
      <c r="A44" t="s">
        <v>41</v>
      </c>
      <c r="B44">
        <v>12635</v>
      </c>
    </row>
    <row r="45" spans="1:2" x14ac:dyDescent="0.25">
      <c r="A45" t="s">
        <v>42</v>
      </c>
      <c r="B45">
        <v>3825</v>
      </c>
    </row>
    <row r="46" spans="1:2" x14ac:dyDescent="0.25">
      <c r="A46" t="s">
        <v>396</v>
      </c>
      <c r="B46">
        <v>3693.3333333333298</v>
      </c>
    </row>
    <row r="47" spans="1:2" x14ac:dyDescent="0.25">
      <c r="A47" t="s">
        <v>43</v>
      </c>
      <c r="B47">
        <v>12573.333333333299</v>
      </c>
    </row>
    <row r="48" spans="1:2" x14ac:dyDescent="0.25">
      <c r="A48" t="s">
        <v>44</v>
      </c>
      <c r="B48">
        <v>15775</v>
      </c>
    </row>
    <row r="49" spans="1:2" x14ac:dyDescent="0.25">
      <c r="A49" t="s">
        <v>45</v>
      </c>
      <c r="B49">
        <v>4575</v>
      </c>
    </row>
    <row r="50" spans="1:2" x14ac:dyDescent="0.25">
      <c r="A50" t="s">
        <v>46</v>
      </c>
      <c r="B50">
        <v>12975</v>
      </c>
    </row>
    <row r="51" spans="1:2" x14ac:dyDescent="0.25">
      <c r="A51" t="s">
        <v>47</v>
      </c>
      <c r="B51">
        <v>4508.3333333333303</v>
      </c>
    </row>
    <row r="52" spans="1:2" x14ac:dyDescent="0.25">
      <c r="A52" t="s">
        <v>48</v>
      </c>
      <c r="B52">
        <v>3833.3333333333298</v>
      </c>
    </row>
    <row r="53" spans="1:2" x14ac:dyDescent="0.25">
      <c r="A53" t="s">
        <v>49</v>
      </c>
      <c r="B53">
        <v>3175</v>
      </c>
    </row>
    <row r="54" spans="1:2" x14ac:dyDescent="0.25">
      <c r="A54" t="s">
        <v>50</v>
      </c>
      <c r="B54">
        <v>2525</v>
      </c>
    </row>
    <row r="55" spans="1:2" x14ac:dyDescent="0.25">
      <c r="A55" t="s">
        <v>51</v>
      </c>
      <c r="B55">
        <v>6658.3333333333303</v>
      </c>
    </row>
    <row r="56" spans="1:2" x14ac:dyDescent="0.25">
      <c r="A56" t="s">
        <v>397</v>
      </c>
      <c r="B56">
        <v>3723.3333333333298</v>
      </c>
    </row>
    <row r="57" spans="1:2" x14ac:dyDescent="0.25">
      <c r="A57" t="s">
        <v>52</v>
      </c>
      <c r="B57">
        <v>7613.3333333333303</v>
      </c>
    </row>
    <row r="58" spans="1:2" x14ac:dyDescent="0.25">
      <c r="A58" t="s">
        <v>53</v>
      </c>
      <c r="B58">
        <v>4661.6666666666697</v>
      </c>
    </row>
    <row r="59" spans="1:2" x14ac:dyDescent="0.25">
      <c r="A59" t="s">
        <v>54</v>
      </c>
      <c r="B59">
        <v>25495</v>
      </c>
    </row>
    <row r="60" spans="1:2" x14ac:dyDescent="0.25">
      <c r="A60" t="s">
        <v>55</v>
      </c>
      <c r="B60">
        <v>3485</v>
      </c>
    </row>
    <row r="61" spans="1:2" x14ac:dyDescent="0.25">
      <c r="A61" t="s">
        <v>56</v>
      </c>
      <c r="B61">
        <v>5076.6666666666697</v>
      </c>
    </row>
    <row r="62" spans="1:2" x14ac:dyDescent="0.25">
      <c r="A62" t="s">
        <v>365</v>
      </c>
      <c r="B62">
        <v>10293.333333333299</v>
      </c>
    </row>
    <row r="63" spans="1:2" x14ac:dyDescent="0.25">
      <c r="A63" t="s">
        <v>57</v>
      </c>
      <c r="B63">
        <v>3780</v>
      </c>
    </row>
    <row r="64" spans="1:2" x14ac:dyDescent="0.25">
      <c r="A64" t="s">
        <v>398</v>
      </c>
      <c r="B64">
        <v>6026.6666666666697</v>
      </c>
    </row>
    <row r="65" spans="1:2" x14ac:dyDescent="0.25">
      <c r="A65" t="s">
        <v>343</v>
      </c>
      <c r="B65">
        <v>793.33333333333303</v>
      </c>
    </row>
    <row r="66" spans="1:2" x14ac:dyDescent="0.25">
      <c r="A66" t="s">
        <v>58</v>
      </c>
      <c r="B66">
        <v>3146.6666666666702</v>
      </c>
    </row>
    <row r="67" spans="1:2" x14ac:dyDescent="0.25">
      <c r="A67" t="s">
        <v>344</v>
      </c>
      <c r="B67">
        <v>1533.3333333333301</v>
      </c>
    </row>
    <row r="68" spans="1:2" x14ac:dyDescent="0.25">
      <c r="A68" t="s">
        <v>3</v>
      </c>
      <c r="B68">
        <v>11250</v>
      </c>
    </row>
    <row r="69" spans="1:2" x14ac:dyDescent="0.25">
      <c r="A69" t="s">
        <v>399</v>
      </c>
      <c r="B69">
        <v>2988.3333333333298</v>
      </c>
    </row>
    <row r="70" spans="1:2" x14ac:dyDescent="0.25">
      <c r="A70" t="s">
        <v>59</v>
      </c>
      <c r="B70">
        <v>5763.3333333333303</v>
      </c>
    </row>
    <row r="71" spans="1:2" x14ac:dyDescent="0.25">
      <c r="A71" t="s">
        <v>60</v>
      </c>
      <c r="B71">
        <v>7048.3333333333303</v>
      </c>
    </row>
    <row r="72" spans="1:2" x14ac:dyDescent="0.25">
      <c r="A72" t="s">
        <v>61</v>
      </c>
      <c r="B72">
        <v>5100</v>
      </c>
    </row>
    <row r="73" spans="1:2" x14ac:dyDescent="0.25">
      <c r="A73" t="s">
        <v>62</v>
      </c>
      <c r="B73">
        <v>6293.3333333333303</v>
      </c>
    </row>
    <row r="74" spans="1:2" x14ac:dyDescent="0.25">
      <c r="A74" t="s">
        <v>63</v>
      </c>
      <c r="B74">
        <v>17515</v>
      </c>
    </row>
    <row r="75" spans="1:2" x14ac:dyDescent="0.25">
      <c r="A75" t="s">
        <v>4</v>
      </c>
      <c r="B75">
        <v>12306.666666666701</v>
      </c>
    </row>
    <row r="76" spans="1:2" x14ac:dyDescent="0.25">
      <c r="A76" t="s">
        <v>64</v>
      </c>
      <c r="B76">
        <v>3311.6666666666702</v>
      </c>
    </row>
    <row r="77" spans="1:2" x14ac:dyDescent="0.25">
      <c r="A77" t="s">
        <v>65</v>
      </c>
      <c r="B77">
        <v>6281.6666666666697</v>
      </c>
    </row>
    <row r="78" spans="1:2" x14ac:dyDescent="0.25">
      <c r="A78" t="s">
        <v>66</v>
      </c>
      <c r="B78">
        <v>5931.6666666666697</v>
      </c>
    </row>
    <row r="79" spans="1:2" x14ac:dyDescent="0.25">
      <c r="A79" t="s">
        <v>67</v>
      </c>
      <c r="B79">
        <v>4153.3333333333303</v>
      </c>
    </row>
    <row r="80" spans="1:2" x14ac:dyDescent="0.25">
      <c r="A80" t="s">
        <v>68</v>
      </c>
      <c r="B80">
        <v>1963.3333333333301</v>
      </c>
    </row>
    <row r="81" spans="1:2" x14ac:dyDescent="0.25">
      <c r="A81" t="s">
        <v>400</v>
      </c>
      <c r="B81">
        <v>6458.3333333333303</v>
      </c>
    </row>
    <row r="82" spans="1:2" x14ac:dyDescent="0.25">
      <c r="A82" t="s">
        <v>366</v>
      </c>
      <c r="B82">
        <v>16740</v>
      </c>
    </row>
    <row r="83" spans="1:2" x14ac:dyDescent="0.25">
      <c r="A83" t="s">
        <v>5</v>
      </c>
      <c r="B83">
        <v>15658.333333333299</v>
      </c>
    </row>
    <row r="84" spans="1:2" x14ac:dyDescent="0.25">
      <c r="A84" t="s">
        <v>331</v>
      </c>
      <c r="B84">
        <v>6461.6666666666697</v>
      </c>
    </row>
    <row r="85" spans="1:2" x14ac:dyDescent="0.25">
      <c r="A85" t="s">
        <v>367</v>
      </c>
      <c r="B85">
        <v>1130</v>
      </c>
    </row>
    <row r="86" spans="1:2" x14ac:dyDescent="0.25">
      <c r="A86" t="s">
        <v>69</v>
      </c>
      <c r="B86">
        <v>6756.6666666666697</v>
      </c>
    </row>
    <row r="87" spans="1:2" x14ac:dyDescent="0.25">
      <c r="A87" t="s">
        <v>345</v>
      </c>
      <c r="B87">
        <v>1841.6666666666699</v>
      </c>
    </row>
    <row r="88" spans="1:2" x14ac:dyDescent="0.25">
      <c r="A88" t="s">
        <v>401</v>
      </c>
      <c r="B88">
        <v>3831.6666666666702</v>
      </c>
    </row>
    <row r="89" spans="1:2" x14ac:dyDescent="0.25">
      <c r="A89" t="s">
        <v>354</v>
      </c>
      <c r="B89">
        <v>1560</v>
      </c>
    </row>
    <row r="90" spans="1:2" x14ac:dyDescent="0.25">
      <c r="A90" t="s">
        <v>70</v>
      </c>
      <c r="B90">
        <v>2068.3333333333298</v>
      </c>
    </row>
    <row r="91" spans="1:2" x14ac:dyDescent="0.25">
      <c r="A91" t="s">
        <v>71</v>
      </c>
      <c r="B91">
        <v>1616.6666666666699</v>
      </c>
    </row>
    <row r="92" spans="1:2" x14ac:dyDescent="0.25">
      <c r="A92" t="s">
        <v>6</v>
      </c>
      <c r="B92">
        <v>20018.333333333299</v>
      </c>
    </row>
    <row r="93" spans="1:2" x14ac:dyDescent="0.25">
      <c r="A93" t="s">
        <v>72</v>
      </c>
      <c r="B93">
        <v>5338.3333333333303</v>
      </c>
    </row>
    <row r="94" spans="1:2" x14ac:dyDescent="0.25">
      <c r="A94" t="s">
        <v>73</v>
      </c>
      <c r="B94">
        <v>8668.3333333333303</v>
      </c>
    </row>
    <row r="95" spans="1:2" x14ac:dyDescent="0.25">
      <c r="A95" t="s">
        <v>346</v>
      </c>
      <c r="B95">
        <v>2665</v>
      </c>
    </row>
    <row r="96" spans="1:2" x14ac:dyDescent="0.25">
      <c r="A96" t="s">
        <v>74</v>
      </c>
      <c r="B96">
        <v>2811.6666666666702</v>
      </c>
    </row>
    <row r="97" spans="1:2" x14ac:dyDescent="0.25">
      <c r="A97" t="s">
        <v>75</v>
      </c>
      <c r="B97">
        <v>2981.6666666666702</v>
      </c>
    </row>
    <row r="98" spans="1:2" x14ac:dyDescent="0.25">
      <c r="A98" t="s">
        <v>76</v>
      </c>
      <c r="B98">
        <v>12450</v>
      </c>
    </row>
    <row r="99" spans="1:2" x14ac:dyDescent="0.25">
      <c r="A99" t="s">
        <v>77</v>
      </c>
      <c r="B99">
        <v>7311.6666666666697</v>
      </c>
    </row>
    <row r="100" spans="1:2" x14ac:dyDescent="0.25">
      <c r="A100" t="s">
        <v>78</v>
      </c>
      <c r="B100">
        <v>2995</v>
      </c>
    </row>
    <row r="101" spans="1:2" x14ac:dyDescent="0.25">
      <c r="A101" t="s">
        <v>79</v>
      </c>
      <c r="B101">
        <v>3328.3333333333298</v>
      </c>
    </row>
    <row r="102" spans="1:2" x14ac:dyDescent="0.25">
      <c r="A102" t="s">
        <v>80</v>
      </c>
      <c r="B102">
        <v>4035</v>
      </c>
    </row>
    <row r="103" spans="1:2" x14ac:dyDescent="0.25">
      <c r="A103" t="s">
        <v>402</v>
      </c>
      <c r="B103">
        <v>3196.6666666666702</v>
      </c>
    </row>
    <row r="104" spans="1:2" x14ac:dyDescent="0.25">
      <c r="A104" t="s">
        <v>81</v>
      </c>
      <c r="B104">
        <v>6885</v>
      </c>
    </row>
    <row r="105" spans="1:2" x14ac:dyDescent="0.25">
      <c r="A105" t="s">
        <v>82</v>
      </c>
      <c r="B105">
        <v>4081.6666666666702</v>
      </c>
    </row>
    <row r="106" spans="1:2" x14ac:dyDescent="0.25">
      <c r="A106" t="s">
        <v>334</v>
      </c>
      <c r="B106">
        <v>2666.6666666666702</v>
      </c>
    </row>
    <row r="107" spans="1:2" x14ac:dyDescent="0.25">
      <c r="A107" t="s">
        <v>83</v>
      </c>
      <c r="B107">
        <v>7440</v>
      </c>
    </row>
    <row r="108" spans="1:2" x14ac:dyDescent="0.25">
      <c r="A108" t="s">
        <v>84</v>
      </c>
      <c r="B108">
        <v>3118.3333333333298</v>
      </c>
    </row>
    <row r="109" spans="1:2" x14ac:dyDescent="0.25">
      <c r="A109" t="s">
        <v>355</v>
      </c>
      <c r="B109">
        <v>2353.3333333333298</v>
      </c>
    </row>
    <row r="110" spans="1:2" x14ac:dyDescent="0.25">
      <c r="A110" t="s">
        <v>85</v>
      </c>
      <c r="B110">
        <v>9926.6666666666697</v>
      </c>
    </row>
    <row r="111" spans="1:2" x14ac:dyDescent="0.25">
      <c r="A111" t="s">
        <v>368</v>
      </c>
      <c r="B111">
        <v>4736.6666666666697</v>
      </c>
    </row>
    <row r="112" spans="1:2" x14ac:dyDescent="0.25">
      <c r="A112" t="s">
        <v>335</v>
      </c>
      <c r="B112">
        <v>3233.3333333333298</v>
      </c>
    </row>
    <row r="113" spans="1:2" x14ac:dyDescent="0.25">
      <c r="A113" t="s">
        <v>347</v>
      </c>
      <c r="B113">
        <v>2401.6666666666702</v>
      </c>
    </row>
    <row r="114" spans="1:2" x14ac:dyDescent="0.25">
      <c r="A114" t="s">
        <v>7</v>
      </c>
      <c r="B114">
        <v>12330</v>
      </c>
    </row>
    <row r="115" spans="1:2" x14ac:dyDescent="0.25">
      <c r="A115" t="s">
        <v>86</v>
      </c>
      <c r="B115">
        <v>14320</v>
      </c>
    </row>
    <row r="116" spans="1:2" x14ac:dyDescent="0.25">
      <c r="A116" t="s">
        <v>369</v>
      </c>
      <c r="B116">
        <v>2731.6666666666702</v>
      </c>
    </row>
    <row r="117" spans="1:2" x14ac:dyDescent="0.25">
      <c r="A117" t="s">
        <v>87</v>
      </c>
      <c r="B117">
        <v>3641.6666666666702</v>
      </c>
    </row>
    <row r="118" spans="1:2" x14ac:dyDescent="0.25">
      <c r="A118" t="s">
        <v>88</v>
      </c>
      <c r="B118">
        <v>5481.6666666666697</v>
      </c>
    </row>
    <row r="119" spans="1:2" x14ac:dyDescent="0.25">
      <c r="A119" t="s">
        <v>89</v>
      </c>
      <c r="B119">
        <v>4496.6666666666697</v>
      </c>
    </row>
    <row r="120" spans="1:2" x14ac:dyDescent="0.25">
      <c r="A120" t="s">
        <v>370</v>
      </c>
      <c r="B120">
        <v>2825</v>
      </c>
    </row>
    <row r="121" spans="1:2" x14ac:dyDescent="0.25">
      <c r="A121" t="s">
        <v>90</v>
      </c>
      <c r="B121">
        <v>6403.3333333333303</v>
      </c>
    </row>
    <row r="122" spans="1:2" x14ac:dyDescent="0.25">
      <c r="A122" t="s">
        <v>91</v>
      </c>
      <c r="B122">
        <v>7541.6666666666697</v>
      </c>
    </row>
    <row r="123" spans="1:2" x14ac:dyDescent="0.25">
      <c r="A123" t="s">
        <v>92</v>
      </c>
      <c r="B123">
        <v>4901.6666666666697</v>
      </c>
    </row>
    <row r="124" spans="1:2" x14ac:dyDescent="0.25">
      <c r="A124" t="s">
        <v>371</v>
      </c>
      <c r="B124">
        <v>2665</v>
      </c>
    </row>
    <row r="125" spans="1:2" x14ac:dyDescent="0.25">
      <c r="A125" t="s">
        <v>93</v>
      </c>
      <c r="B125">
        <v>3583.3333333333298</v>
      </c>
    </row>
    <row r="126" spans="1:2" x14ac:dyDescent="0.25">
      <c r="A126" t="s">
        <v>372</v>
      </c>
      <c r="B126">
        <v>2445</v>
      </c>
    </row>
    <row r="127" spans="1:2" x14ac:dyDescent="0.25">
      <c r="A127" t="s">
        <v>94</v>
      </c>
      <c r="B127">
        <v>12236.666666666701</v>
      </c>
    </row>
    <row r="128" spans="1:2" x14ac:dyDescent="0.25">
      <c r="A128" t="s">
        <v>95</v>
      </c>
      <c r="B128">
        <v>4083.3333333333298</v>
      </c>
    </row>
    <row r="129" spans="1:2" x14ac:dyDescent="0.25">
      <c r="A129" t="s">
        <v>96</v>
      </c>
      <c r="B129">
        <v>3183.3333333333298</v>
      </c>
    </row>
    <row r="130" spans="1:2" x14ac:dyDescent="0.25">
      <c r="A130" t="s">
        <v>97</v>
      </c>
      <c r="B130">
        <v>4996.6666666666697</v>
      </c>
    </row>
    <row r="131" spans="1:2" x14ac:dyDescent="0.25">
      <c r="A131" t="s">
        <v>98</v>
      </c>
      <c r="B131">
        <v>2593.3333333333298</v>
      </c>
    </row>
    <row r="132" spans="1:2" x14ac:dyDescent="0.25">
      <c r="A132" t="s">
        <v>99</v>
      </c>
      <c r="B132">
        <v>8278.3333333333303</v>
      </c>
    </row>
    <row r="133" spans="1:2" x14ac:dyDescent="0.25">
      <c r="A133" t="s">
        <v>100</v>
      </c>
      <c r="B133">
        <v>10796.666666666701</v>
      </c>
    </row>
    <row r="134" spans="1:2" x14ac:dyDescent="0.25">
      <c r="A134" t="s">
        <v>101</v>
      </c>
      <c r="B134">
        <v>6986.6666666666697</v>
      </c>
    </row>
    <row r="135" spans="1:2" x14ac:dyDescent="0.25">
      <c r="A135" t="s">
        <v>102</v>
      </c>
      <c r="B135">
        <v>3295</v>
      </c>
    </row>
    <row r="136" spans="1:2" x14ac:dyDescent="0.25">
      <c r="A136" t="s">
        <v>103</v>
      </c>
      <c r="B136">
        <v>3663.3333333333298</v>
      </c>
    </row>
    <row r="137" spans="1:2" x14ac:dyDescent="0.25">
      <c r="A137" t="s">
        <v>104</v>
      </c>
      <c r="B137">
        <v>4011.6666666666702</v>
      </c>
    </row>
    <row r="138" spans="1:2" x14ac:dyDescent="0.25">
      <c r="A138" t="s">
        <v>373</v>
      </c>
      <c r="B138">
        <v>3506.6666666666702</v>
      </c>
    </row>
    <row r="139" spans="1:2" x14ac:dyDescent="0.25">
      <c r="A139" t="s">
        <v>105</v>
      </c>
      <c r="B139">
        <v>4380</v>
      </c>
    </row>
    <row r="140" spans="1:2" x14ac:dyDescent="0.25">
      <c r="A140" t="s">
        <v>106</v>
      </c>
      <c r="B140">
        <v>3185</v>
      </c>
    </row>
    <row r="141" spans="1:2" x14ac:dyDescent="0.25">
      <c r="A141" t="s">
        <v>356</v>
      </c>
      <c r="B141">
        <v>2556.6666666666702</v>
      </c>
    </row>
    <row r="142" spans="1:2" x14ac:dyDescent="0.25">
      <c r="A142" t="s">
        <v>374</v>
      </c>
      <c r="B142">
        <v>8631.6666666666697</v>
      </c>
    </row>
    <row r="143" spans="1:2" x14ac:dyDescent="0.25">
      <c r="A143" t="s">
        <v>403</v>
      </c>
      <c r="B143">
        <v>4691.6666666666697</v>
      </c>
    </row>
    <row r="144" spans="1:2" x14ac:dyDescent="0.25">
      <c r="A144" t="s">
        <v>107</v>
      </c>
      <c r="B144">
        <v>2266.6666666666702</v>
      </c>
    </row>
    <row r="145" spans="1:2" x14ac:dyDescent="0.25">
      <c r="A145" t="s">
        <v>108</v>
      </c>
      <c r="B145">
        <v>3388.3333333333298</v>
      </c>
    </row>
    <row r="146" spans="1:2" x14ac:dyDescent="0.25">
      <c r="A146" t="s">
        <v>109</v>
      </c>
      <c r="B146">
        <v>3338.3333333333298</v>
      </c>
    </row>
    <row r="147" spans="1:2" x14ac:dyDescent="0.25">
      <c r="A147" t="s">
        <v>110</v>
      </c>
      <c r="B147">
        <v>5146.6666666666697</v>
      </c>
    </row>
    <row r="148" spans="1:2" x14ac:dyDescent="0.25">
      <c r="A148" t="s">
        <v>111</v>
      </c>
      <c r="B148">
        <v>3383.3333333333298</v>
      </c>
    </row>
    <row r="149" spans="1:2" x14ac:dyDescent="0.25">
      <c r="A149" t="s">
        <v>336</v>
      </c>
      <c r="B149">
        <v>17758.333333333299</v>
      </c>
    </row>
    <row r="150" spans="1:2" x14ac:dyDescent="0.25">
      <c r="A150" t="s">
        <v>112</v>
      </c>
      <c r="B150">
        <v>3470</v>
      </c>
    </row>
    <row r="151" spans="1:2" x14ac:dyDescent="0.25">
      <c r="A151" t="s">
        <v>113</v>
      </c>
      <c r="B151">
        <v>1965</v>
      </c>
    </row>
    <row r="152" spans="1:2" x14ac:dyDescent="0.25">
      <c r="A152" t="s">
        <v>114</v>
      </c>
      <c r="B152">
        <v>3110</v>
      </c>
    </row>
    <row r="153" spans="1:2" x14ac:dyDescent="0.25">
      <c r="A153" t="s">
        <v>115</v>
      </c>
      <c r="B153">
        <v>3063.3333333333298</v>
      </c>
    </row>
    <row r="154" spans="1:2" x14ac:dyDescent="0.25">
      <c r="A154" t="s">
        <v>116</v>
      </c>
      <c r="B154">
        <v>7048.3333333333303</v>
      </c>
    </row>
    <row r="155" spans="1:2" x14ac:dyDescent="0.25">
      <c r="A155" t="s">
        <v>117</v>
      </c>
      <c r="B155">
        <v>7253.3333333333303</v>
      </c>
    </row>
    <row r="156" spans="1:2" x14ac:dyDescent="0.25">
      <c r="A156" t="s">
        <v>375</v>
      </c>
      <c r="B156">
        <v>4453.3333333333303</v>
      </c>
    </row>
    <row r="157" spans="1:2" x14ac:dyDescent="0.25">
      <c r="A157" t="s">
        <v>118</v>
      </c>
      <c r="B157">
        <v>11693.333333333299</v>
      </c>
    </row>
    <row r="158" spans="1:2" x14ac:dyDescent="0.25">
      <c r="A158" t="s">
        <v>119</v>
      </c>
      <c r="B158">
        <v>3175</v>
      </c>
    </row>
    <row r="159" spans="1:2" x14ac:dyDescent="0.25">
      <c r="A159" t="s">
        <v>120</v>
      </c>
      <c r="B159">
        <v>4030</v>
      </c>
    </row>
    <row r="160" spans="1:2" x14ac:dyDescent="0.25">
      <c r="A160" t="s">
        <v>121</v>
      </c>
      <c r="B160">
        <v>11876.666666666701</v>
      </c>
    </row>
    <row r="161" spans="1:2" x14ac:dyDescent="0.25">
      <c r="A161" t="s">
        <v>122</v>
      </c>
      <c r="B161">
        <v>4546.6666666666697</v>
      </c>
    </row>
    <row r="162" spans="1:2" x14ac:dyDescent="0.25">
      <c r="A162" t="s">
        <v>123</v>
      </c>
      <c r="B162">
        <v>9715</v>
      </c>
    </row>
    <row r="163" spans="1:2" x14ac:dyDescent="0.25">
      <c r="A163" t="s">
        <v>124</v>
      </c>
      <c r="B163">
        <v>2476.6666666666702</v>
      </c>
    </row>
    <row r="164" spans="1:2" x14ac:dyDescent="0.25">
      <c r="A164" t="s">
        <v>125</v>
      </c>
      <c r="B164">
        <v>7945</v>
      </c>
    </row>
    <row r="165" spans="1:2" x14ac:dyDescent="0.25">
      <c r="A165" t="s">
        <v>126</v>
      </c>
      <c r="B165">
        <v>11533.333333333299</v>
      </c>
    </row>
    <row r="166" spans="1:2" x14ac:dyDescent="0.25">
      <c r="A166" t="s">
        <v>127</v>
      </c>
      <c r="B166">
        <v>4838.3333333333303</v>
      </c>
    </row>
    <row r="167" spans="1:2" x14ac:dyDescent="0.25">
      <c r="A167" t="s">
        <v>128</v>
      </c>
      <c r="B167">
        <v>2073.3333333333298</v>
      </c>
    </row>
    <row r="168" spans="1:2" x14ac:dyDescent="0.25">
      <c r="A168" t="s">
        <v>129</v>
      </c>
      <c r="B168">
        <v>2730</v>
      </c>
    </row>
    <row r="169" spans="1:2" x14ac:dyDescent="0.25">
      <c r="A169" t="s">
        <v>130</v>
      </c>
      <c r="B169">
        <v>4041.6666666666702</v>
      </c>
    </row>
    <row r="170" spans="1:2" x14ac:dyDescent="0.25">
      <c r="A170" t="s">
        <v>131</v>
      </c>
      <c r="B170">
        <v>8141.6666666666697</v>
      </c>
    </row>
    <row r="171" spans="1:2" x14ac:dyDescent="0.25">
      <c r="A171" t="s">
        <v>132</v>
      </c>
      <c r="B171">
        <v>8228.3333333333303</v>
      </c>
    </row>
    <row r="172" spans="1:2" x14ac:dyDescent="0.25">
      <c r="A172" t="s">
        <v>133</v>
      </c>
      <c r="B172">
        <v>5905</v>
      </c>
    </row>
    <row r="173" spans="1:2" x14ac:dyDescent="0.25">
      <c r="A173" t="s">
        <v>134</v>
      </c>
      <c r="B173">
        <v>3688.3333333333298</v>
      </c>
    </row>
    <row r="174" spans="1:2" x14ac:dyDescent="0.25">
      <c r="A174" t="s">
        <v>376</v>
      </c>
      <c r="B174">
        <v>8841.6666666666697</v>
      </c>
    </row>
    <row r="175" spans="1:2" x14ac:dyDescent="0.25">
      <c r="A175" t="s">
        <v>135</v>
      </c>
      <c r="B175">
        <v>10283.333333333299</v>
      </c>
    </row>
    <row r="176" spans="1:2" x14ac:dyDescent="0.25">
      <c r="A176" t="s">
        <v>136</v>
      </c>
      <c r="B176">
        <v>4155</v>
      </c>
    </row>
    <row r="177" spans="1:2" x14ac:dyDescent="0.25">
      <c r="A177" t="s">
        <v>137</v>
      </c>
      <c r="B177">
        <v>6883.3333333333303</v>
      </c>
    </row>
    <row r="178" spans="1:2" x14ac:dyDescent="0.25">
      <c r="A178" t="s">
        <v>138</v>
      </c>
      <c r="B178">
        <v>10435</v>
      </c>
    </row>
    <row r="179" spans="1:2" x14ac:dyDescent="0.25">
      <c r="A179" t="s">
        <v>139</v>
      </c>
      <c r="B179">
        <v>7181.6666666666697</v>
      </c>
    </row>
    <row r="180" spans="1:2" x14ac:dyDescent="0.25">
      <c r="A180" t="s">
        <v>140</v>
      </c>
      <c r="B180">
        <v>2451.6666666666702</v>
      </c>
    </row>
    <row r="181" spans="1:2" x14ac:dyDescent="0.25">
      <c r="A181" t="s">
        <v>377</v>
      </c>
      <c r="B181">
        <v>1640</v>
      </c>
    </row>
    <row r="182" spans="1:2" x14ac:dyDescent="0.25">
      <c r="A182" t="s">
        <v>141</v>
      </c>
      <c r="B182">
        <v>3910</v>
      </c>
    </row>
    <row r="183" spans="1:2" x14ac:dyDescent="0.25">
      <c r="A183" t="s">
        <v>404</v>
      </c>
      <c r="B183">
        <v>2060</v>
      </c>
    </row>
    <row r="184" spans="1:2" x14ac:dyDescent="0.25">
      <c r="A184" t="s">
        <v>378</v>
      </c>
      <c r="B184">
        <v>4746.6666666666697</v>
      </c>
    </row>
    <row r="185" spans="1:2" x14ac:dyDescent="0.25">
      <c r="A185" t="s">
        <v>144</v>
      </c>
      <c r="B185">
        <v>14166.666666666701</v>
      </c>
    </row>
    <row r="186" spans="1:2" x14ac:dyDescent="0.25">
      <c r="A186" t="s">
        <v>146</v>
      </c>
      <c r="B186">
        <v>3308.3333333333298</v>
      </c>
    </row>
    <row r="187" spans="1:2" x14ac:dyDescent="0.25">
      <c r="A187" t="s">
        <v>148</v>
      </c>
      <c r="B187">
        <v>6158.3333333333303</v>
      </c>
    </row>
    <row r="188" spans="1:2" x14ac:dyDescent="0.25">
      <c r="A188" t="s">
        <v>150</v>
      </c>
      <c r="B188">
        <v>13963.333333333299</v>
      </c>
    </row>
    <row r="189" spans="1:2" x14ac:dyDescent="0.25">
      <c r="A189" t="s">
        <v>151</v>
      </c>
      <c r="B189">
        <v>2693.3333333333298</v>
      </c>
    </row>
    <row r="190" spans="1:2" x14ac:dyDescent="0.25">
      <c r="A190" t="s">
        <v>153</v>
      </c>
      <c r="B190">
        <v>4366.6666666666697</v>
      </c>
    </row>
    <row r="191" spans="1:2" x14ac:dyDescent="0.25">
      <c r="A191" t="s">
        <v>348</v>
      </c>
      <c r="B191">
        <v>880</v>
      </c>
    </row>
    <row r="192" spans="1:2" x14ac:dyDescent="0.25">
      <c r="A192" t="s">
        <v>154</v>
      </c>
      <c r="B192">
        <v>24598.333333333299</v>
      </c>
    </row>
    <row r="193" spans="1:2" x14ac:dyDescent="0.25">
      <c r="A193" t="s">
        <v>155</v>
      </c>
      <c r="B193">
        <v>9736.6666666666697</v>
      </c>
    </row>
    <row r="194" spans="1:2" x14ac:dyDescent="0.25">
      <c r="A194" t="s">
        <v>156</v>
      </c>
      <c r="B194">
        <v>4228.3333333333303</v>
      </c>
    </row>
    <row r="195" spans="1:2" x14ac:dyDescent="0.25">
      <c r="A195" t="s">
        <v>157</v>
      </c>
      <c r="B195">
        <v>7758.3333333333303</v>
      </c>
    </row>
    <row r="196" spans="1:2" x14ac:dyDescent="0.25">
      <c r="A196" t="s">
        <v>158</v>
      </c>
      <c r="B196">
        <v>4526.6666666666697</v>
      </c>
    </row>
    <row r="197" spans="1:2" x14ac:dyDescent="0.25">
      <c r="A197" t="s">
        <v>349</v>
      </c>
      <c r="B197">
        <v>1061.6666666666699</v>
      </c>
    </row>
    <row r="198" spans="1:2" x14ac:dyDescent="0.25">
      <c r="A198" t="s">
        <v>159</v>
      </c>
      <c r="B198">
        <v>2511.6666666666702</v>
      </c>
    </row>
    <row r="199" spans="1:2" x14ac:dyDescent="0.25">
      <c r="A199" t="s">
        <v>337</v>
      </c>
      <c r="B199">
        <v>3603.3333333333298</v>
      </c>
    </row>
    <row r="200" spans="1:2" x14ac:dyDescent="0.25">
      <c r="A200" t="s">
        <v>160</v>
      </c>
      <c r="B200">
        <v>12055</v>
      </c>
    </row>
    <row r="201" spans="1:2" x14ac:dyDescent="0.25">
      <c r="A201" t="s">
        <v>20</v>
      </c>
      <c r="B201">
        <v>20596.666666666701</v>
      </c>
    </row>
    <row r="202" spans="1:2" x14ac:dyDescent="0.25">
      <c r="A202" t="s">
        <v>28</v>
      </c>
      <c r="B202">
        <v>7103.3333333333303</v>
      </c>
    </row>
    <row r="203" spans="1:2" x14ac:dyDescent="0.25">
      <c r="A203" t="s">
        <v>152</v>
      </c>
      <c r="B203">
        <v>11385</v>
      </c>
    </row>
    <row r="204" spans="1:2" x14ac:dyDescent="0.25">
      <c r="A204" t="s">
        <v>171</v>
      </c>
      <c r="B204">
        <v>9065</v>
      </c>
    </row>
    <row r="205" spans="1:2" x14ac:dyDescent="0.25">
      <c r="A205" t="s">
        <v>162</v>
      </c>
      <c r="B205">
        <v>5323.3333333333303</v>
      </c>
    </row>
    <row r="206" spans="1:2" x14ac:dyDescent="0.25">
      <c r="A206" t="s">
        <v>357</v>
      </c>
      <c r="B206">
        <v>1948.3333333333301</v>
      </c>
    </row>
    <row r="207" spans="1:2" x14ac:dyDescent="0.25">
      <c r="A207" t="s">
        <v>163</v>
      </c>
      <c r="B207">
        <v>6725</v>
      </c>
    </row>
    <row r="208" spans="1:2" x14ac:dyDescent="0.25">
      <c r="A208" t="s">
        <v>164</v>
      </c>
      <c r="B208">
        <v>3268.3333333333298</v>
      </c>
    </row>
    <row r="209" spans="1:2" x14ac:dyDescent="0.25">
      <c r="A209" t="s">
        <v>165</v>
      </c>
      <c r="B209">
        <v>3826.6666666666702</v>
      </c>
    </row>
    <row r="210" spans="1:2" x14ac:dyDescent="0.25">
      <c r="A210" t="s">
        <v>166</v>
      </c>
      <c r="B210">
        <v>15921.666666666701</v>
      </c>
    </row>
    <row r="211" spans="1:2" x14ac:dyDescent="0.25">
      <c r="A211" t="s">
        <v>167</v>
      </c>
      <c r="B211">
        <v>2686.6666666666702</v>
      </c>
    </row>
    <row r="212" spans="1:2" x14ac:dyDescent="0.25">
      <c r="A212" t="s">
        <v>168</v>
      </c>
      <c r="B212">
        <v>7341.6666666666697</v>
      </c>
    </row>
    <row r="213" spans="1:2" x14ac:dyDescent="0.25">
      <c r="A213" t="s">
        <v>169</v>
      </c>
      <c r="B213">
        <v>2080</v>
      </c>
    </row>
    <row r="214" spans="1:2" x14ac:dyDescent="0.25">
      <c r="A214" t="s">
        <v>170</v>
      </c>
      <c r="B214">
        <v>5068.3333333333303</v>
      </c>
    </row>
    <row r="215" spans="1:2" x14ac:dyDescent="0.25">
      <c r="A215" t="s">
        <v>405</v>
      </c>
      <c r="B215">
        <v>1148.3333333333301</v>
      </c>
    </row>
    <row r="216" spans="1:2" x14ac:dyDescent="0.25">
      <c r="A216" t="s">
        <v>172</v>
      </c>
      <c r="B216">
        <v>3321.6666666666702</v>
      </c>
    </row>
    <row r="217" spans="1:2" x14ac:dyDescent="0.25">
      <c r="A217" t="s">
        <v>173</v>
      </c>
      <c r="B217">
        <v>4331.6666666666697</v>
      </c>
    </row>
    <row r="218" spans="1:2" x14ac:dyDescent="0.25">
      <c r="A218" t="s">
        <v>174</v>
      </c>
      <c r="B218">
        <v>6865</v>
      </c>
    </row>
    <row r="219" spans="1:2" x14ac:dyDescent="0.25">
      <c r="A219" t="s">
        <v>175</v>
      </c>
      <c r="B219">
        <v>2795</v>
      </c>
    </row>
    <row r="220" spans="1:2" x14ac:dyDescent="0.25">
      <c r="A220" t="s">
        <v>379</v>
      </c>
      <c r="B220">
        <v>2088.3333333333298</v>
      </c>
    </row>
    <row r="221" spans="1:2" x14ac:dyDescent="0.25">
      <c r="A221" t="s">
        <v>176</v>
      </c>
      <c r="B221">
        <v>10305</v>
      </c>
    </row>
    <row r="222" spans="1:2" x14ac:dyDescent="0.25">
      <c r="A222" t="s">
        <v>177</v>
      </c>
      <c r="B222">
        <v>5350</v>
      </c>
    </row>
    <row r="223" spans="1:2" x14ac:dyDescent="0.25">
      <c r="A223" t="s">
        <v>406</v>
      </c>
      <c r="B223">
        <v>3785</v>
      </c>
    </row>
    <row r="224" spans="1:2" x14ac:dyDescent="0.25">
      <c r="A224" t="s">
        <v>380</v>
      </c>
      <c r="B224">
        <v>2575</v>
      </c>
    </row>
    <row r="225" spans="1:2" x14ac:dyDescent="0.25">
      <c r="A225" t="s">
        <v>358</v>
      </c>
      <c r="B225">
        <v>543.33333333333303</v>
      </c>
    </row>
    <row r="226" spans="1:2" x14ac:dyDescent="0.25">
      <c r="A226" t="s">
        <v>407</v>
      </c>
      <c r="B226">
        <v>3095</v>
      </c>
    </row>
    <row r="227" spans="1:2" x14ac:dyDescent="0.25">
      <c r="A227" t="s">
        <v>178</v>
      </c>
      <c r="B227">
        <v>7805</v>
      </c>
    </row>
    <row r="228" spans="1:2" x14ac:dyDescent="0.25">
      <c r="A228" t="s">
        <v>179</v>
      </c>
      <c r="B228">
        <v>4373.3333333333303</v>
      </c>
    </row>
    <row r="229" spans="1:2" x14ac:dyDescent="0.25">
      <c r="A229" t="s">
        <v>180</v>
      </c>
      <c r="B229">
        <v>7576.6666666666697</v>
      </c>
    </row>
    <row r="230" spans="1:2" x14ac:dyDescent="0.25">
      <c r="A230" t="s">
        <v>181</v>
      </c>
      <c r="B230">
        <v>3495</v>
      </c>
    </row>
    <row r="231" spans="1:2" x14ac:dyDescent="0.25">
      <c r="A231" t="s">
        <v>182</v>
      </c>
      <c r="B231">
        <v>6751.6666666666697</v>
      </c>
    </row>
    <row r="232" spans="1:2" x14ac:dyDescent="0.25">
      <c r="A232" t="s">
        <v>338</v>
      </c>
      <c r="B232">
        <v>3810</v>
      </c>
    </row>
    <row r="233" spans="1:2" x14ac:dyDescent="0.25">
      <c r="A233" t="s">
        <v>359</v>
      </c>
      <c r="B233">
        <v>4023.3333333333298</v>
      </c>
    </row>
    <row r="234" spans="1:2" x14ac:dyDescent="0.25">
      <c r="A234" t="s">
        <v>350</v>
      </c>
      <c r="B234">
        <v>1950</v>
      </c>
    </row>
    <row r="235" spans="1:2" x14ac:dyDescent="0.25">
      <c r="A235" t="s">
        <v>381</v>
      </c>
      <c r="B235">
        <v>3020</v>
      </c>
    </row>
    <row r="236" spans="1:2" x14ac:dyDescent="0.25">
      <c r="A236" t="s">
        <v>183</v>
      </c>
      <c r="B236">
        <v>3918.3333333333298</v>
      </c>
    </row>
    <row r="237" spans="1:2" x14ac:dyDescent="0.25">
      <c r="A237" t="s">
        <v>184</v>
      </c>
      <c r="B237">
        <v>2955</v>
      </c>
    </row>
    <row r="238" spans="1:2" x14ac:dyDescent="0.25">
      <c r="A238" t="s">
        <v>351</v>
      </c>
      <c r="B238">
        <v>2285</v>
      </c>
    </row>
    <row r="239" spans="1:2" x14ac:dyDescent="0.25">
      <c r="A239" t="s">
        <v>185</v>
      </c>
      <c r="B239">
        <v>3190</v>
      </c>
    </row>
    <row r="240" spans="1:2" x14ac:dyDescent="0.25">
      <c r="A240" t="s">
        <v>186</v>
      </c>
      <c r="B240">
        <v>5066.6666666666697</v>
      </c>
    </row>
    <row r="241" spans="1:2" x14ac:dyDescent="0.25">
      <c r="A241" t="s">
        <v>187</v>
      </c>
      <c r="B241">
        <v>6308.3333333333303</v>
      </c>
    </row>
    <row r="242" spans="1:2" x14ac:dyDescent="0.25">
      <c r="A242" t="s">
        <v>188</v>
      </c>
      <c r="B242">
        <v>3708.3333333333298</v>
      </c>
    </row>
    <row r="243" spans="1:2" x14ac:dyDescent="0.25">
      <c r="A243" t="s">
        <v>382</v>
      </c>
      <c r="B243">
        <v>6821.6666666666697</v>
      </c>
    </row>
    <row r="244" spans="1:2" x14ac:dyDescent="0.25">
      <c r="A244" t="s">
        <v>189</v>
      </c>
      <c r="B244">
        <v>5100</v>
      </c>
    </row>
    <row r="245" spans="1:2" x14ac:dyDescent="0.25">
      <c r="A245" t="s">
        <v>190</v>
      </c>
      <c r="B245">
        <v>4030</v>
      </c>
    </row>
    <row r="246" spans="1:2" x14ac:dyDescent="0.25">
      <c r="A246" t="s">
        <v>191</v>
      </c>
      <c r="B246">
        <v>7931.6666666666697</v>
      </c>
    </row>
    <row r="247" spans="1:2" x14ac:dyDescent="0.25">
      <c r="A247" t="s">
        <v>192</v>
      </c>
      <c r="B247">
        <v>4601.6666666666697</v>
      </c>
    </row>
    <row r="248" spans="1:2" x14ac:dyDescent="0.25">
      <c r="A248" t="s">
        <v>193</v>
      </c>
      <c r="B248">
        <v>2755</v>
      </c>
    </row>
    <row r="249" spans="1:2" x14ac:dyDescent="0.25">
      <c r="A249" t="s">
        <v>194</v>
      </c>
      <c r="B249">
        <v>3913.3333333333298</v>
      </c>
    </row>
    <row r="250" spans="1:2" x14ac:dyDescent="0.25">
      <c r="A250" t="s">
        <v>195</v>
      </c>
      <c r="B250">
        <v>7261.6666666666697</v>
      </c>
    </row>
    <row r="251" spans="1:2" x14ac:dyDescent="0.25">
      <c r="A251" t="s">
        <v>196</v>
      </c>
      <c r="B251">
        <v>9543.3333333333303</v>
      </c>
    </row>
    <row r="252" spans="1:2" x14ac:dyDescent="0.25">
      <c r="A252" t="s">
        <v>197</v>
      </c>
      <c r="B252">
        <v>4583.3333333333303</v>
      </c>
    </row>
    <row r="253" spans="1:2" x14ac:dyDescent="0.25">
      <c r="A253" t="s">
        <v>198</v>
      </c>
      <c r="B253">
        <v>8210</v>
      </c>
    </row>
    <row r="254" spans="1:2" x14ac:dyDescent="0.25">
      <c r="A254" t="s">
        <v>199</v>
      </c>
      <c r="B254">
        <v>3418.3333333333298</v>
      </c>
    </row>
    <row r="255" spans="1:2" x14ac:dyDescent="0.25">
      <c r="A255" t="s">
        <v>200</v>
      </c>
      <c r="B255">
        <v>1793.3333333333301</v>
      </c>
    </row>
    <row r="256" spans="1:2" x14ac:dyDescent="0.25">
      <c r="A256" t="s">
        <v>201</v>
      </c>
      <c r="B256">
        <v>6436.6666666666697</v>
      </c>
    </row>
    <row r="257" spans="1:2" x14ac:dyDescent="0.25">
      <c r="A257" t="s">
        <v>360</v>
      </c>
      <c r="B257">
        <v>2066.6666666666702</v>
      </c>
    </row>
    <row r="258" spans="1:2" x14ac:dyDescent="0.25">
      <c r="A258" t="s">
        <v>383</v>
      </c>
      <c r="B258">
        <v>821.66666666666697</v>
      </c>
    </row>
    <row r="259" spans="1:2" x14ac:dyDescent="0.25">
      <c r="A259" t="s">
        <v>202</v>
      </c>
      <c r="B259">
        <v>4493.3333333333303</v>
      </c>
    </row>
    <row r="260" spans="1:2" x14ac:dyDescent="0.25">
      <c r="A260" t="s">
        <v>408</v>
      </c>
      <c r="B260">
        <v>4651.6666666666697</v>
      </c>
    </row>
    <row r="261" spans="1:2" x14ac:dyDescent="0.25">
      <c r="A261" t="s">
        <v>203</v>
      </c>
      <c r="B261">
        <v>2741.6666666666702</v>
      </c>
    </row>
    <row r="262" spans="1:2" x14ac:dyDescent="0.25">
      <c r="A262" t="s">
        <v>384</v>
      </c>
      <c r="B262">
        <v>5251.6666666666697</v>
      </c>
    </row>
    <row r="263" spans="1:2" x14ac:dyDescent="0.25">
      <c r="A263" t="s">
        <v>204</v>
      </c>
      <c r="B263">
        <v>5715</v>
      </c>
    </row>
    <row r="264" spans="1:2" x14ac:dyDescent="0.25">
      <c r="A264" t="s">
        <v>205</v>
      </c>
      <c r="B264">
        <v>5888.3333333333303</v>
      </c>
    </row>
    <row r="265" spans="1:2" x14ac:dyDescent="0.25">
      <c r="A265" t="s">
        <v>207</v>
      </c>
      <c r="B265">
        <v>5600</v>
      </c>
    </row>
    <row r="266" spans="1:2" x14ac:dyDescent="0.25">
      <c r="A266" t="s">
        <v>409</v>
      </c>
      <c r="B266">
        <v>5971.6666666666697</v>
      </c>
    </row>
    <row r="267" spans="1:2" x14ac:dyDescent="0.25">
      <c r="A267" t="s">
        <v>208</v>
      </c>
      <c r="B267">
        <v>5105</v>
      </c>
    </row>
    <row r="268" spans="1:2" x14ac:dyDescent="0.25">
      <c r="A268" t="s">
        <v>209</v>
      </c>
      <c r="B268">
        <v>2006.6666666666699</v>
      </c>
    </row>
    <row r="269" spans="1:2" x14ac:dyDescent="0.25">
      <c r="A269" t="s">
        <v>210</v>
      </c>
      <c r="B269">
        <v>6068.3333333333303</v>
      </c>
    </row>
    <row r="270" spans="1:2" x14ac:dyDescent="0.25">
      <c r="A270" t="s">
        <v>211</v>
      </c>
      <c r="B270">
        <v>10001.666666666701</v>
      </c>
    </row>
    <row r="271" spans="1:2" x14ac:dyDescent="0.25">
      <c r="A271" t="s">
        <v>212</v>
      </c>
      <c r="B271">
        <v>2850</v>
      </c>
    </row>
    <row r="272" spans="1:2" x14ac:dyDescent="0.25">
      <c r="A272" t="s">
        <v>8</v>
      </c>
      <c r="B272">
        <v>2803.3333333333298</v>
      </c>
    </row>
    <row r="273" spans="1:2" x14ac:dyDescent="0.25">
      <c r="A273" t="s">
        <v>213</v>
      </c>
      <c r="B273">
        <v>6548.3333333333303</v>
      </c>
    </row>
    <row r="274" spans="1:2" x14ac:dyDescent="0.25">
      <c r="A274" t="s">
        <v>385</v>
      </c>
      <c r="B274">
        <v>4431.6666666666697</v>
      </c>
    </row>
    <row r="275" spans="1:2" x14ac:dyDescent="0.25">
      <c r="A275" t="s">
        <v>410</v>
      </c>
      <c r="B275">
        <v>5128.3333333333303</v>
      </c>
    </row>
    <row r="276" spans="1:2" x14ac:dyDescent="0.25">
      <c r="A276" t="s">
        <v>214</v>
      </c>
      <c r="B276">
        <v>2891.6666666666702</v>
      </c>
    </row>
    <row r="277" spans="1:2" x14ac:dyDescent="0.25">
      <c r="A277" t="s">
        <v>215</v>
      </c>
      <c r="B277">
        <v>12290</v>
      </c>
    </row>
    <row r="278" spans="1:2" x14ac:dyDescent="0.25">
      <c r="A278" t="s">
        <v>216</v>
      </c>
      <c r="B278">
        <v>2080</v>
      </c>
    </row>
    <row r="279" spans="1:2" x14ac:dyDescent="0.25">
      <c r="A279" t="s">
        <v>217</v>
      </c>
      <c r="B279">
        <v>6053.3333333333303</v>
      </c>
    </row>
    <row r="280" spans="1:2" x14ac:dyDescent="0.25">
      <c r="A280" t="s">
        <v>218</v>
      </c>
      <c r="B280">
        <v>3321.6666666666702</v>
      </c>
    </row>
    <row r="281" spans="1:2" x14ac:dyDescent="0.25">
      <c r="A281" t="s">
        <v>219</v>
      </c>
      <c r="B281">
        <v>2620</v>
      </c>
    </row>
    <row r="282" spans="1:2" x14ac:dyDescent="0.25">
      <c r="A282" t="s">
        <v>220</v>
      </c>
      <c r="B282">
        <v>3925</v>
      </c>
    </row>
    <row r="283" spans="1:2" x14ac:dyDescent="0.25">
      <c r="A283" t="s">
        <v>221</v>
      </c>
      <c r="B283">
        <v>6383.3333333333303</v>
      </c>
    </row>
    <row r="284" spans="1:2" x14ac:dyDescent="0.25">
      <c r="A284" t="s">
        <v>149</v>
      </c>
      <c r="B284">
        <v>7705</v>
      </c>
    </row>
    <row r="285" spans="1:2" x14ac:dyDescent="0.25">
      <c r="A285" t="s">
        <v>222</v>
      </c>
      <c r="B285">
        <v>3953.3333333333298</v>
      </c>
    </row>
    <row r="286" spans="1:2" x14ac:dyDescent="0.25">
      <c r="A286" t="s">
        <v>223</v>
      </c>
      <c r="B286">
        <v>4183.3333333333303</v>
      </c>
    </row>
    <row r="287" spans="1:2" x14ac:dyDescent="0.25">
      <c r="A287" t="s">
        <v>224</v>
      </c>
      <c r="B287">
        <v>4646.6666666666697</v>
      </c>
    </row>
    <row r="288" spans="1:2" x14ac:dyDescent="0.25">
      <c r="A288" t="s">
        <v>225</v>
      </c>
      <c r="B288">
        <v>3236.6666666666702</v>
      </c>
    </row>
    <row r="289" spans="1:2" x14ac:dyDescent="0.25">
      <c r="A289" t="s">
        <v>226</v>
      </c>
      <c r="B289">
        <v>1743.3333333333301</v>
      </c>
    </row>
    <row r="290" spans="1:2" x14ac:dyDescent="0.25">
      <c r="A290" t="s">
        <v>227</v>
      </c>
      <c r="B290">
        <v>2650</v>
      </c>
    </row>
    <row r="291" spans="1:2" x14ac:dyDescent="0.25">
      <c r="A291" t="s">
        <v>228</v>
      </c>
      <c r="B291">
        <v>7318.3333333333303</v>
      </c>
    </row>
    <row r="292" spans="1:2" x14ac:dyDescent="0.25">
      <c r="A292" t="s">
        <v>229</v>
      </c>
      <c r="B292">
        <v>7726.6666666666697</v>
      </c>
    </row>
    <row r="293" spans="1:2" x14ac:dyDescent="0.25">
      <c r="A293" t="s">
        <v>230</v>
      </c>
      <c r="B293">
        <v>3910</v>
      </c>
    </row>
    <row r="294" spans="1:2" x14ac:dyDescent="0.25">
      <c r="A294" t="s">
        <v>386</v>
      </c>
      <c r="B294">
        <v>4115</v>
      </c>
    </row>
    <row r="295" spans="1:2" x14ac:dyDescent="0.25">
      <c r="A295" t="s">
        <v>231</v>
      </c>
      <c r="B295">
        <v>4346.6666666666697</v>
      </c>
    </row>
    <row r="296" spans="1:2" x14ac:dyDescent="0.25">
      <c r="A296" t="s">
        <v>232</v>
      </c>
      <c r="B296">
        <v>7630</v>
      </c>
    </row>
    <row r="297" spans="1:2" x14ac:dyDescent="0.25">
      <c r="A297" t="s">
        <v>233</v>
      </c>
      <c r="B297">
        <v>3111.6666666666702</v>
      </c>
    </row>
    <row r="298" spans="1:2" x14ac:dyDescent="0.25">
      <c r="A298" t="s">
        <v>234</v>
      </c>
      <c r="B298">
        <v>6480</v>
      </c>
    </row>
    <row r="299" spans="1:2" x14ac:dyDescent="0.25">
      <c r="A299" t="s">
        <v>235</v>
      </c>
      <c r="B299">
        <v>15291.666666666701</v>
      </c>
    </row>
    <row r="300" spans="1:2" x14ac:dyDescent="0.25">
      <c r="A300" t="s">
        <v>236</v>
      </c>
      <c r="B300">
        <v>3558.3333333333298</v>
      </c>
    </row>
    <row r="301" spans="1:2" x14ac:dyDescent="0.25">
      <c r="A301" t="s">
        <v>387</v>
      </c>
      <c r="B301">
        <v>845</v>
      </c>
    </row>
    <row r="302" spans="1:2" x14ac:dyDescent="0.25">
      <c r="A302" t="s">
        <v>237</v>
      </c>
      <c r="B302">
        <v>12921.666666666701</v>
      </c>
    </row>
    <row r="303" spans="1:2" x14ac:dyDescent="0.25">
      <c r="A303" t="s">
        <v>238</v>
      </c>
      <c r="B303">
        <v>4498.3333333333303</v>
      </c>
    </row>
    <row r="304" spans="1:2" x14ac:dyDescent="0.25">
      <c r="A304" t="s">
        <v>239</v>
      </c>
      <c r="B304">
        <v>7611.6666666666697</v>
      </c>
    </row>
    <row r="305" spans="1:2" x14ac:dyDescent="0.25">
      <c r="A305" t="s">
        <v>388</v>
      </c>
      <c r="B305">
        <v>3248.3333333333298</v>
      </c>
    </row>
    <row r="306" spans="1:2" x14ac:dyDescent="0.25">
      <c r="A306" t="s">
        <v>240</v>
      </c>
      <c r="B306">
        <v>5061.6666666666697</v>
      </c>
    </row>
    <row r="307" spans="1:2" x14ac:dyDescent="0.25">
      <c r="A307" t="s">
        <v>241</v>
      </c>
      <c r="B307">
        <v>7330</v>
      </c>
    </row>
    <row r="308" spans="1:2" x14ac:dyDescent="0.25">
      <c r="A308" t="s">
        <v>242</v>
      </c>
      <c r="B308">
        <v>3303.3333333333298</v>
      </c>
    </row>
    <row r="309" spans="1:2" x14ac:dyDescent="0.25">
      <c r="A309" t="s">
        <v>243</v>
      </c>
      <c r="B309">
        <v>9106.6666666666697</v>
      </c>
    </row>
    <row r="310" spans="1:2" x14ac:dyDescent="0.25">
      <c r="A310" t="s">
        <v>244</v>
      </c>
      <c r="B310">
        <v>4370</v>
      </c>
    </row>
    <row r="311" spans="1:2" x14ac:dyDescent="0.25">
      <c r="A311" t="s">
        <v>245</v>
      </c>
      <c r="B311">
        <v>2950</v>
      </c>
    </row>
    <row r="312" spans="1:2" x14ac:dyDescent="0.25">
      <c r="A312" t="s">
        <v>246</v>
      </c>
      <c r="B312">
        <v>5426.6666666666697</v>
      </c>
    </row>
    <row r="313" spans="1:2" x14ac:dyDescent="0.25">
      <c r="A313" t="s">
        <v>247</v>
      </c>
      <c r="B313">
        <v>5678.3333333333303</v>
      </c>
    </row>
    <row r="314" spans="1:2" x14ac:dyDescent="0.25">
      <c r="A314" t="s">
        <v>389</v>
      </c>
      <c r="B314">
        <v>8070</v>
      </c>
    </row>
    <row r="315" spans="1:2" x14ac:dyDescent="0.25">
      <c r="A315" t="s">
        <v>248</v>
      </c>
      <c r="B315">
        <v>4928.3333333333303</v>
      </c>
    </row>
    <row r="316" spans="1:2" x14ac:dyDescent="0.25">
      <c r="A316" t="s">
        <v>249</v>
      </c>
      <c r="B316">
        <v>4658.3333333333303</v>
      </c>
    </row>
    <row r="317" spans="1:2" x14ac:dyDescent="0.25">
      <c r="A317" t="s">
        <v>250</v>
      </c>
      <c r="B317">
        <v>7696.6666666666697</v>
      </c>
    </row>
    <row r="318" spans="1:2" x14ac:dyDescent="0.25">
      <c r="A318" t="s">
        <v>251</v>
      </c>
      <c r="B318">
        <v>3921.6666666666702</v>
      </c>
    </row>
    <row r="319" spans="1:2" x14ac:dyDescent="0.25">
      <c r="A319" t="s">
        <v>252</v>
      </c>
      <c r="B319">
        <v>6340</v>
      </c>
    </row>
    <row r="320" spans="1:2" x14ac:dyDescent="0.25">
      <c r="A320" t="s">
        <v>253</v>
      </c>
      <c r="B320">
        <v>4051.6666666666702</v>
      </c>
    </row>
    <row r="321" spans="1:2" x14ac:dyDescent="0.25">
      <c r="A321" t="s">
        <v>254</v>
      </c>
      <c r="B321">
        <v>2903.3333333333298</v>
      </c>
    </row>
    <row r="322" spans="1:2" x14ac:dyDescent="0.25">
      <c r="A322" t="s">
        <v>255</v>
      </c>
      <c r="B322">
        <v>6186.6666666666697</v>
      </c>
    </row>
    <row r="323" spans="1:2" x14ac:dyDescent="0.25">
      <c r="A323" t="s">
        <v>256</v>
      </c>
      <c r="B323">
        <v>6788.3333333333303</v>
      </c>
    </row>
    <row r="324" spans="1:2" x14ac:dyDescent="0.25">
      <c r="A324" t="s">
        <v>257</v>
      </c>
      <c r="B324">
        <v>13938.333333333299</v>
      </c>
    </row>
    <row r="325" spans="1:2" x14ac:dyDescent="0.25">
      <c r="A325" t="s">
        <v>258</v>
      </c>
      <c r="B325">
        <v>4231.6666666666697</v>
      </c>
    </row>
    <row r="326" spans="1:2" x14ac:dyDescent="0.25">
      <c r="A326" t="s">
        <v>259</v>
      </c>
      <c r="B326">
        <v>8191.6666666666697</v>
      </c>
    </row>
    <row r="327" spans="1:2" x14ac:dyDescent="0.25">
      <c r="A327" t="s">
        <v>260</v>
      </c>
      <c r="B327">
        <v>4285</v>
      </c>
    </row>
    <row r="328" spans="1:2" x14ac:dyDescent="0.25">
      <c r="A328" t="s">
        <v>261</v>
      </c>
      <c r="B328">
        <v>4195</v>
      </c>
    </row>
    <row r="329" spans="1:2" x14ac:dyDescent="0.25">
      <c r="A329" t="s">
        <v>262</v>
      </c>
      <c r="B329">
        <v>4723.3333333333303</v>
      </c>
    </row>
    <row r="330" spans="1:2" x14ac:dyDescent="0.25">
      <c r="A330" t="s">
        <v>263</v>
      </c>
      <c r="B330">
        <v>3390</v>
      </c>
    </row>
    <row r="331" spans="1:2" x14ac:dyDescent="0.25">
      <c r="A331" t="s">
        <v>264</v>
      </c>
      <c r="B331">
        <v>2655</v>
      </c>
    </row>
    <row r="332" spans="1:2" x14ac:dyDescent="0.25">
      <c r="A332" t="s">
        <v>390</v>
      </c>
      <c r="B332">
        <v>3530</v>
      </c>
    </row>
    <row r="333" spans="1:2" x14ac:dyDescent="0.25">
      <c r="A333" t="s">
        <v>265</v>
      </c>
      <c r="B333">
        <v>11683.333333333299</v>
      </c>
    </row>
    <row r="334" spans="1:2" x14ac:dyDescent="0.25">
      <c r="A334" t="s">
        <v>266</v>
      </c>
      <c r="B334">
        <v>4936.6666666666697</v>
      </c>
    </row>
    <row r="335" spans="1:2" x14ac:dyDescent="0.25">
      <c r="A335" t="s">
        <v>267</v>
      </c>
      <c r="B335">
        <v>6163.3333333333303</v>
      </c>
    </row>
    <row r="336" spans="1:2" x14ac:dyDescent="0.25">
      <c r="A336" t="s">
        <v>361</v>
      </c>
      <c r="B336">
        <v>1268.3333333333301</v>
      </c>
    </row>
    <row r="337" spans="1:2" x14ac:dyDescent="0.25">
      <c r="A337" t="s">
        <v>268</v>
      </c>
      <c r="B337">
        <v>7531.6666666666697</v>
      </c>
    </row>
    <row r="338" spans="1:2" x14ac:dyDescent="0.25">
      <c r="A338" t="s">
        <v>269</v>
      </c>
      <c r="B338">
        <v>5358.3333333333303</v>
      </c>
    </row>
    <row r="339" spans="1:2" x14ac:dyDescent="0.25">
      <c r="A339" t="s">
        <v>270</v>
      </c>
      <c r="B339">
        <v>5128.3333333333303</v>
      </c>
    </row>
    <row r="340" spans="1:2" x14ac:dyDescent="0.25">
      <c r="A340" t="s">
        <v>271</v>
      </c>
      <c r="B340">
        <v>5653.3333333333303</v>
      </c>
    </row>
    <row r="341" spans="1:2" x14ac:dyDescent="0.25">
      <c r="A341" t="s">
        <v>272</v>
      </c>
      <c r="B341">
        <v>4726.6666666666697</v>
      </c>
    </row>
    <row r="342" spans="1:2" x14ac:dyDescent="0.25">
      <c r="A342" t="s">
        <v>273</v>
      </c>
      <c r="B342">
        <v>7128.3333333333303</v>
      </c>
    </row>
    <row r="343" spans="1:2" x14ac:dyDescent="0.25">
      <c r="A343" t="s">
        <v>274</v>
      </c>
      <c r="B343">
        <v>4406.6666666666697</v>
      </c>
    </row>
    <row r="344" spans="1:2" x14ac:dyDescent="0.25">
      <c r="A344" t="s">
        <v>275</v>
      </c>
      <c r="B344">
        <v>6128.3333333333303</v>
      </c>
    </row>
    <row r="345" spans="1:2" x14ac:dyDescent="0.25">
      <c r="A345" t="s">
        <v>276</v>
      </c>
      <c r="B345">
        <v>6118.3333333333303</v>
      </c>
    </row>
    <row r="346" spans="1:2" x14ac:dyDescent="0.25">
      <c r="A346" t="s">
        <v>277</v>
      </c>
      <c r="B346">
        <v>2328.3333333333298</v>
      </c>
    </row>
    <row r="347" spans="1:2" x14ac:dyDescent="0.25">
      <c r="A347" t="s">
        <v>278</v>
      </c>
      <c r="B347">
        <v>4708.3333333333303</v>
      </c>
    </row>
    <row r="348" spans="1:2" x14ac:dyDescent="0.25">
      <c r="A348" t="s">
        <v>279</v>
      </c>
      <c r="B348">
        <v>4236.6666666666697</v>
      </c>
    </row>
    <row r="349" spans="1:2" x14ac:dyDescent="0.25">
      <c r="A349" t="s">
        <v>280</v>
      </c>
      <c r="B349">
        <v>5161.6666666666697</v>
      </c>
    </row>
    <row r="350" spans="1:2" x14ac:dyDescent="0.25">
      <c r="A350" t="s">
        <v>281</v>
      </c>
      <c r="B350">
        <v>4733.3333333333303</v>
      </c>
    </row>
    <row r="351" spans="1:2" x14ac:dyDescent="0.25">
      <c r="A351" t="s">
        <v>282</v>
      </c>
      <c r="B351">
        <v>4340</v>
      </c>
    </row>
    <row r="352" spans="1:2" x14ac:dyDescent="0.25">
      <c r="A352" t="s">
        <v>283</v>
      </c>
      <c r="B352">
        <v>5348.3333333333303</v>
      </c>
    </row>
    <row r="353" spans="1:2" x14ac:dyDescent="0.25">
      <c r="A353" t="s">
        <v>284</v>
      </c>
      <c r="B353">
        <v>3485</v>
      </c>
    </row>
    <row r="354" spans="1:2" x14ac:dyDescent="0.25">
      <c r="A354" t="s">
        <v>285</v>
      </c>
      <c r="B354">
        <v>3628.3333333333298</v>
      </c>
    </row>
    <row r="355" spans="1:2" x14ac:dyDescent="0.25">
      <c r="A355" t="s">
        <v>145</v>
      </c>
      <c r="B355">
        <v>12321.666666666701</v>
      </c>
    </row>
    <row r="356" spans="1:2" x14ac:dyDescent="0.25">
      <c r="A356" t="s">
        <v>320</v>
      </c>
      <c r="B356">
        <v>8990</v>
      </c>
    </row>
    <row r="357" spans="1:2" x14ac:dyDescent="0.25">
      <c r="A357" t="s">
        <v>286</v>
      </c>
      <c r="B357">
        <v>4710</v>
      </c>
    </row>
    <row r="358" spans="1:2" x14ac:dyDescent="0.25">
      <c r="A358" t="s">
        <v>287</v>
      </c>
      <c r="B358">
        <v>4591.6666666666697</v>
      </c>
    </row>
    <row r="359" spans="1:2" x14ac:dyDescent="0.25">
      <c r="A359" t="s">
        <v>288</v>
      </c>
      <c r="B359">
        <v>5260</v>
      </c>
    </row>
    <row r="360" spans="1:2" x14ac:dyDescent="0.25">
      <c r="A360" t="s">
        <v>289</v>
      </c>
      <c r="B360">
        <v>4338.3333333333303</v>
      </c>
    </row>
    <row r="361" spans="1:2" x14ac:dyDescent="0.25">
      <c r="A361" t="s">
        <v>411</v>
      </c>
      <c r="B361">
        <v>2068.3333333333298</v>
      </c>
    </row>
    <row r="362" spans="1:2" x14ac:dyDescent="0.25">
      <c r="A362" t="s">
        <v>290</v>
      </c>
      <c r="B362">
        <v>2425</v>
      </c>
    </row>
    <row r="363" spans="1:2" x14ac:dyDescent="0.25">
      <c r="A363" t="s">
        <v>291</v>
      </c>
      <c r="B363">
        <v>12376.666666666701</v>
      </c>
    </row>
    <row r="364" spans="1:2" x14ac:dyDescent="0.25">
      <c r="A364" t="s">
        <v>292</v>
      </c>
      <c r="B364">
        <v>10253.333333333299</v>
      </c>
    </row>
    <row r="365" spans="1:2" x14ac:dyDescent="0.25">
      <c r="A365" t="s">
        <v>293</v>
      </c>
      <c r="B365">
        <v>6148.3333333333303</v>
      </c>
    </row>
    <row r="366" spans="1:2" x14ac:dyDescent="0.25">
      <c r="A366" t="s">
        <v>294</v>
      </c>
      <c r="B366">
        <v>4918.3333333333303</v>
      </c>
    </row>
    <row r="367" spans="1:2" x14ac:dyDescent="0.25">
      <c r="A367" t="s">
        <v>391</v>
      </c>
      <c r="B367">
        <v>3885</v>
      </c>
    </row>
    <row r="368" spans="1:2" x14ac:dyDescent="0.25">
      <c r="A368" t="s">
        <v>295</v>
      </c>
      <c r="B368">
        <v>5468.3333333333303</v>
      </c>
    </row>
    <row r="369" spans="1:2" x14ac:dyDescent="0.25">
      <c r="A369" t="s">
        <v>296</v>
      </c>
      <c r="B369">
        <v>8840</v>
      </c>
    </row>
    <row r="370" spans="1:2" x14ac:dyDescent="0.25">
      <c r="A370" t="s">
        <v>297</v>
      </c>
      <c r="B370">
        <v>7358.3333333333303</v>
      </c>
    </row>
    <row r="371" spans="1:2" x14ac:dyDescent="0.25">
      <c r="A371" t="s">
        <v>298</v>
      </c>
      <c r="B371">
        <v>7615</v>
      </c>
    </row>
    <row r="372" spans="1:2" x14ac:dyDescent="0.25">
      <c r="A372" t="s">
        <v>299</v>
      </c>
      <c r="B372">
        <v>15300</v>
      </c>
    </row>
    <row r="373" spans="1:2" x14ac:dyDescent="0.25">
      <c r="A373" t="s">
        <v>300</v>
      </c>
      <c r="B373">
        <v>7278.3333333333303</v>
      </c>
    </row>
    <row r="374" spans="1:2" x14ac:dyDescent="0.25">
      <c r="A374" t="s">
        <v>301</v>
      </c>
      <c r="B374">
        <v>7138.3333333333303</v>
      </c>
    </row>
    <row r="375" spans="1:2" x14ac:dyDescent="0.25">
      <c r="A375" t="s">
        <v>302</v>
      </c>
      <c r="B375">
        <v>3938.3333333333298</v>
      </c>
    </row>
    <row r="376" spans="1:2" x14ac:dyDescent="0.25">
      <c r="A376" t="s">
        <v>303</v>
      </c>
      <c r="B376">
        <v>3701.6666666666702</v>
      </c>
    </row>
    <row r="377" spans="1:2" x14ac:dyDescent="0.25">
      <c r="A377" t="s">
        <v>304</v>
      </c>
      <c r="B377">
        <v>7978.3333333333303</v>
      </c>
    </row>
    <row r="378" spans="1:2" x14ac:dyDescent="0.25">
      <c r="A378" t="s">
        <v>305</v>
      </c>
      <c r="B378">
        <v>8058.3333333333303</v>
      </c>
    </row>
    <row r="379" spans="1:2" x14ac:dyDescent="0.25">
      <c r="A379" t="s">
        <v>306</v>
      </c>
      <c r="B379">
        <v>3060</v>
      </c>
    </row>
    <row r="380" spans="1:2" x14ac:dyDescent="0.25">
      <c r="A380" t="s">
        <v>307</v>
      </c>
      <c r="B380">
        <v>4513.3333333333303</v>
      </c>
    </row>
    <row r="381" spans="1:2" x14ac:dyDescent="0.25">
      <c r="A381" t="s">
        <v>308</v>
      </c>
      <c r="B381">
        <v>8500</v>
      </c>
    </row>
    <row r="382" spans="1:2" x14ac:dyDescent="0.25">
      <c r="A382" t="s">
        <v>309</v>
      </c>
      <c r="B382">
        <v>2300</v>
      </c>
    </row>
    <row r="383" spans="1:2" x14ac:dyDescent="0.25">
      <c r="A383" t="s">
        <v>310</v>
      </c>
      <c r="B383">
        <v>4721.6666666666697</v>
      </c>
    </row>
    <row r="384" spans="1:2" x14ac:dyDescent="0.25">
      <c r="A384" t="s">
        <v>392</v>
      </c>
      <c r="B384">
        <v>1685</v>
      </c>
    </row>
    <row r="385" spans="1:2" x14ac:dyDescent="0.25">
      <c r="A385" t="s">
        <v>311</v>
      </c>
      <c r="B385">
        <v>4115</v>
      </c>
    </row>
    <row r="386" spans="1:2" x14ac:dyDescent="0.25">
      <c r="A386" t="s">
        <v>312</v>
      </c>
      <c r="B386">
        <v>3180</v>
      </c>
    </row>
    <row r="387" spans="1:2" x14ac:dyDescent="0.25">
      <c r="A387" t="s">
        <v>393</v>
      </c>
      <c r="B387">
        <v>4201.6666666666697</v>
      </c>
    </row>
    <row r="388" spans="1:2" x14ac:dyDescent="0.25">
      <c r="A388" t="s">
        <v>313</v>
      </c>
      <c r="B388">
        <v>5456.6666666666697</v>
      </c>
    </row>
    <row r="389" spans="1:2" x14ac:dyDescent="0.25">
      <c r="A389" t="s">
        <v>314</v>
      </c>
      <c r="B389">
        <v>1430</v>
      </c>
    </row>
    <row r="390" spans="1:2" x14ac:dyDescent="0.25">
      <c r="A390" t="s">
        <v>394</v>
      </c>
      <c r="B390">
        <v>911.66666666666697</v>
      </c>
    </row>
    <row r="391" spans="1:2" x14ac:dyDescent="0.25">
      <c r="A391" t="s">
        <v>315</v>
      </c>
      <c r="B391">
        <v>47571.666666666701</v>
      </c>
    </row>
    <row r="392" spans="1:2" x14ac:dyDescent="0.25">
      <c r="A392" t="s">
        <v>316</v>
      </c>
      <c r="B392">
        <v>1923.3333333333301</v>
      </c>
    </row>
    <row r="393" spans="1:2" x14ac:dyDescent="0.25">
      <c r="A393" t="s">
        <v>317</v>
      </c>
      <c r="B393">
        <v>8455</v>
      </c>
    </row>
    <row r="394" spans="1:2" x14ac:dyDescent="0.25">
      <c r="A394" t="s">
        <v>318</v>
      </c>
      <c r="B394">
        <v>19973.333333333299</v>
      </c>
    </row>
    <row r="395" spans="1:2" x14ac:dyDescent="0.25">
      <c r="A395" t="s">
        <v>319</v>
      </c>
      <c r="B395">
        <v>6751.6666666666697</v>
      </c>
    </row>
    <row r="396" spans="1:2" x14ac:dyDescent="0.25">
      <c r="A396" t="s">
        <v>321</v>
      </c>
      <c r="B396">
        <v>8308.3333333333303</v>
      </c>
    </row>
    <row r="397" spans="1:2" x14ac:dyDescent="0.25">
      <c r="A397" t="s">
        <v>322</v>
      </c>
      <c r="B397">
        <v>4711.6666666666697</v>
      </c>
    </row>
    <row r="398" spans="1:2" x14ac:dyDescent="0.25">
      <c r="A398" t="s">
        <v>323</v>
      </c>
      <c r="B398">
        <v>7691.6666666666697</v>
      </c>
    </row>
    <row r="399" spans="1:2" x14ac:dyDescent="0.25">
      <c r="A399" t="s">
        <v>324</v>
      </c>
      <c r="B399">
        <v>6835</v>
      </c>
    </row>
    <row r="400" spans="1:2" x14ac:dyDescent="0.25">
      <c r="A400" t="s">
        <v>325</v>
      </c>
      <c r="B400">
        <v>3143.3333333333298</v>
      </c>
    </row>
    <row r="401" spans="1:2" x14ac:dyDescent="0.25">
      <c r="A401" t="s">
        <v>326</v>
      </c>
      <c r="B401">
        <v>3843.3333333333298</v>
      </c>
    </row>
    <row r="402" spans="1:2" x14ac:dyDescent="0.25">
      <c r="A402" t="s">
        <v>412</v>
      </c>
      <c r="B402">
        <v>3850</v>
      </c>
    </row>
    <row r="403" spans="1:2" x14ac:dyDescent="0.25">
      <c r="A403" t="s">
        <v>327</v>
      </c>
      <c r="B403">
        <v>5866.6666666666697</v>
      </c>
    </row>
    <row r="404" spans="1:2" x14ac:dyDescent="0.25">
      <c r="A404" t="s">
        <v>328</v>
      </c>
      <c r="B404">
        <v>9280</v>
      </c>
    </row>
    <row r="405" spans="1:2" x14ac:dyDescent="0.25">
      <c r="A405" t="s">
        <v>329</v>
      </c>
      <c r="B405">
        <v>3990</v>
      </c>
    </row>
    <row r="406" spans="1:2" x14ac:dyDescent="0.25">
      <c r="A406" t="s">
        <v>330</v>
      </c>
      <c r="B406">
        <v>3698.3333333333298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8:I346"/>
  <sheetViews>
    <sheetView workbookViewId="0">
      <selection activeCell="H341" sqref="H341:H346"/>
    </sheetView>
  </sheetViews>
  <sheetFormatPr defaultRowHeight="15" x14ac:dyDescent="0.25"/>
  <cols>
    <col min="1" max="1" width="38.42578125" bestFit="1" customWidth="1"/>
    <col min="2" max="2" width="15.28515625" bestFit="1" customWidth="1"/>
    <col min="3" max="3" width="13.140625" bestFit="1" customWidth="1"/>
    <col min="4" max="4" width="15.42578125" bestFit="1" customWidth="1"/>
    <col min="6" max="6" width="34" bestFit="1" customWidth="1"/>
    <col min="7" max="7" width="34" customWidth="1"/>
    <col min="8" max="8" width="33.85546875" bestFit="1" customWidth="1"/>
  </cols>
  <sheetData>
    <row r="8" spans="1:9" x14ac:dyDescent="0.25">
      <c r="B8" t="s">
        <v>413</v>
      </c>
      <c r="C8" t="s">
        <v>414</v>
      </c>
      <c r="D8" t="s">
        <v>415</v>
      </c>
      <c r="F8" t="s">
        <v>416</v>
      </c>
      <c r="H8" t="s">
        <v>417</v>
      </c>
    </row>
    <row r="10" spans="1:9" x14ac:dyDescent="0.25">
      <c r="A10" t="s">
        <v>11</v>
      </c>
      <c r="B10">
        <f>VLOOKUP($A10,'business deaths'!$A$2:$B$406,2,FALSE)</f>
        <v>248.333333333333</v>
      </c>
      <c r="C10">
        <f>VLOOKUP($A10,'new business'!$A$2:$B$406,2,FALSE)</f>
        <v>218.333333333333</v>
      </c>
      <c r="D10">
        <f>VLOOKUP($A10,'total businesses'!$A$2:$B$406,2,FALSE)</f>
        <v>2288.3333333333298</v>
      </c>
      <c r="E10" t="str">
        <f>IFERROR(VLOOKUP(A10,classification!A$2:B$327,2,FALSE),"")</f>
        <v>LU</v>
      </c>
      <c r="F10">
        <f>(B10/$D10)*1000</f>
        <v>108.52148579752368</v>
      </c>
      <c r="G10">
        <f>IFERROR(RANK(F10,F$10:F$336,1),"")</f>
        <v>185</v>
      </c>
      <c r="H10">
        <f>(C10/$D10)*1000</f>
        <v>95.411507647487255</v>
      </c>
      <c r="I10">
        <f>IFERROR(RANK(H10,H$10:H$336,1),"")</f>
        <v>129</v>
      </c>
    </row>
    <row r="11" spans="1:9" x14ac:dyDescent="0.25">
      <c r="A11" t="s">
        <v>12</v>
      </c>
      <c r="B11">
        <f>VLOOKUP($A11,'business deaths'!$A$2:$B$406,2,FALSE)</f>
        <v>325</v>
      </c>
      <c r="C11">
        <f>VLOOKUP($A11,'new business'!$A$2:$B$406,2,FALSE)</f>
        <v>280</v>
      </c>
      <c r="D11">
        <f>VLOOKUP($A11,'total businesses'!$A$2:$B$406,2,FALSE)</f>
        <v>3540</v>
      </c>
      <c r="E11" t="str">
        <f>IFERROR(VLOOKUP(A11,classification!A$2:B$327,2,FALSE),"")</f>
        <v>R80</v>
      </c>
      <c r="F11">
        <f t="shared" ref="F11:F74" si="0">(B11/D11)*1000</f>
        <v>91.807909604519779</v>
      </c>
      <c r="G11">
        <f t="shared" ref="G11:G74" si="1">IFERROR(RANK(F11,F$10:F$336,1),"")</f>
        <v>29</v>
      </c>
      <c r="H11">
        <f t="shared" ref="H11:H74" si="2">(C11/$D11)*1000</f>
        <v>79.096045197740125</v>
      </c>
      <c r="I11">
        <f t="shared" ref="I11:I74" si="3">IFERROR(RANK(H11,H$10:H$336,1),"")</f>
        <v>21</v>
      </c>
    </row>
    <row r="12" spans="1:9" x14ac:dyDescent="0.25">
      <c r="A12" t="s">
        <v>13</v>
      </c>
      <c r="B12">
        <f>VLOOKUP($A12,'business deaths'!$A$2:$B$406,2,FALSE)</f>
        <v>425</v>
      </c>
      <c r="C12">
        <f>VLOOKUP($A12,'new business'!$A$2:$B$406,2,FALSE)</f>
        <v>363.33333333333297</v>
      </c>
      <c r="D12">
        <f>VLOOKUP($A12,'total businesses'!$A$2:$B$406,2,FALSE)</f>
        <v>4298.3333333333303</v>
      </c>
      <c r="E12" t="str">
        <f>IFERROR(VLOOKUP(A12,classification!A$2:B$327,2,FALSE),"")</f>
        <v>SR</v>
      </c>
      <c r="F12">
        <f t="shared" si="0"/>
        <v>98.875533152384719</v>
      </c>
      <c r="G12">
        <f t="shared" si="1"/>
        <v>81</v>
      </c>
      <c r="H12">
        <f t="shared" si="2"/>
        <v>84.528887165568023</v>
      </c>
      <c r="I12">
        <f t="shared" si="3"/>
        <v>50</v>
      </c>
    </row>
    <row r="13" spans="1:9" x14ac:dyDescent="0.25">
      <c r="A13" t="s">
        <v>14</v>
      </c>
      <c r="B13">
        <f>VLOOKUP($A13,'business deaths'!$A$2:$B$406,2,FALSE)</f>
        <v>541.66666666666697</v>
      </c>
      <c r="C13">
        <f>VLOOKUP($A13,'new business'!$A$2:$B$406,2,FALSE)</f>
        <v>478.33333333333297</v>
      </c>
      <c r="D13">
        <f>VLOOKUP($A13,'total businesses'!$A$2:$B$406,2,FALSE)</f>
        <v>5298.3333333333303</v>
      </c>
      <c r="E13" t="str">
        <f>IFERROR(VLOOKUP(A13,classification!A$2:B$327,2,FALSE),"")</f>
        <v>LU</v>
      </c>
      <c r="F13">
        <f t="shared" si="0"/>
        <v>102.23340673167675</v>
      </c>
      <c r="G13">
        <f t="shared" si="1"/>
        <v>113</v>
      </c>
      <c r="H13">
        <f t="shared" si="2"/>
        <v>90.279962252280583</v>
      </c>
      <c r="I13">
        <f t="shared" si="3"/>
        <v>83</v>
      </c>
    </row>
    <row r="14" spans="1:9" x14ac:dyDescent="0.25">
      <c r="A14" t="s">
        <v>15</v>
      </c>
      <c r="B14">
        <f>VLOOKUP($A14,'business deaths'!$A$2:$B$406,2,FALSE)</f>
        <v>315</v>
      </c>
      <c r="C14">
        <f>VLOOKUP($A14,'new business'!$A$2:$B$406,2,FALSE)</f>
        <v>261.66666666666703</v>
      </c>
      <c r="D14">
        <f>VLOOKUP($A14,'total businesses'!$A$2:$B$406,2,FALSE)</f>
        <v>2900</v>
      </c>
      <c r="E14" t="str">
        <f>IFERROR(VLOOKUP(A14,classification!A$2:B$327,2,FALSE),"")</f>
        <v>OU</v>
      </c>
      <c r="F14">
        <f t="shared" si="0"/>
        <v>108.62068965517241</v>
      </c>
      <c r="G14">
        <f t="shared" si="1"/>
        <v>187</v>
      </c>
      <c r="H14">
        <f t="shared" si="2"/>
        <v>90.229885057471378</v>
      </c>
      <c r="I14">
        <f t="shared" si="3"/>
        <v>82</v>
      </c>
    </row>
    <row r="15" spans="1:9" x14ac:dyDescent="0.25">
      <c r="A15" t="s">
        <v>16</v>
      </c>
      <c r="B15">
        <f>VLOOKUP($A15,'business deaths'!$A$2:$B$406,2,FALSE)</f>
        <v>621.66666666666697</v>
      </c>
      <c r="C15">
        <f>VLOOKUP($A15,'new business'!$A$2:$B$406,2,FALSE)</f>
        <v>535</v>
      </c>
      <c r="D15">
        <f>VLOOKUP($A15,'total businesses'!$A$2:$B$406,2,FALSE)</f>
        <v>5398.3333333333303</v>
      </c>
      <c r="E15" t="str">
        <f>IFERROR(VLOOKUP(A15,classification!A$2:B$327,2,FALSE),"")</f>
        <v>SR</v>
      </c>
      <c r="F15">
        <f t="shared" si="0"/>
        <v>115.15899969126285</v>
      </c>
      <c r="G15">
        <f t="shared" si="1"/>
        <v>258</v>
      </c>
      <c r="H15">
        <f t="shared" si="2"/>
        <v>99.104661932695336</v>
      </c>
      <c r="I15">
        <f t="shared" si="3"/>
        <v>177</v>
      </c>
    </row>
    <row r="16" spans="1:9" x14ac:dyDescent="0.25">
      <c r="A16" t="s">
        <v>17</v>
      </c>
      <c r="B16">
        <f>VLOOKUP($A16,'business deaths'!$A$2:$B$406,2,FALSE)</f>
        <v>915</v>
      </c>
      <c r="C16">
        <f>VLOOKUP($A16,'new business'!$A$2:$B$406,2,FALSE)</f>
        <v>810</v>
      </c>
      <c r="D16">
        <f>VLOOKUP($A16,'total businesses'!$A$2:$B$406,2,FALSE)</f>
        <v>8813.3333333333303</v>
      </c>
      <c r="E16" t="str">
        <f>IFERROR(VLOOKUP(A16,classification!A$2:B$327,2,FALSE),"")</f>
        <v>R50</v>
      </c>
      <c r="F16">
        <f t="shared" si="0"/>
        <v>103.81996974281395</v>
      </c>
      <c r="G16">
        <f t="shared" si="1"/>
        <v>136</v>
      </c>
      <c r="H16">
        <f t="shared" si="2"/>
        <v>91.906202723146791</v>
      </c>
      <c r="I16">
        <f t="shared" si="3"/>
        <v>97</v>
      </c>
    </row>
    <row r="17" spans="1:9" x14ac:dyDescent="0.25">
      <c r="A17" t="s">
        <v>18</v>
      </c>
      <c r="B17">
        <f>VLOOKUP($A17,'business deaths'!$A$2:$B$406,2,FALSE)</f>
        <v>378.33333333333297</v>
      </c>
      <c r="C17">
        <f>VLOOKUP($A17,'new business'!$A$2:$B$406,2,FALSE)</f>
        <v>318.33333333333297</v>
      </c>
      <c r="D17">
        <f>VLOOKUP($A17,'total businesses'!$A$2:$B$406,2,FALSE)</f>
        <v>3913.3333333333298</v>
      </c>
      <c r="E17" t="str">
        <f>IFERROR(VLOOKUP(A17,classification!A$2:B$327,2,FALSE),"")</f>
        <v>R80</v>
      </c>
      <c r="F17">
        <f t="shared" si="0"/>
        <v>96.678023850085168</v>
      </c>
      <c r="G17">
        <f t="shared" si="1"/>
        <v>56</v>
      </c>
      <c r="H17">
        <f t="shared" si="2"/>
        <v>81.345826235093682</v>
      </c>
      <c r="I17">
        <f t="shared" si="3"/>
        <v>32</v>
      </c>
    </row>
    <row r="18" spans="1:9" x14ac:dyDescent="0.25">
      <c r="A18" t="s">
        <v>19</v>
      </c>
      <c r="B18">
        <f>VLOOKUP($A18,'business deaths'!$A$2:$B$406,2,FALSE)</f>
        <v>540</v>
      </c>
      <c r="C18">
        <f>VLOOKUP($A18,'new business'!$A$2:$B$406,2,FALSE)</f>
        <v>695</v>
      </c>
      <c r="D18">
        <f>VLOOKUP($A18,'total businesses'!$A$2:$B$406,2,FALSE)</f>
        <v>4121.6666666666697</v>
      </c>
      <c r="E18" t="str">
        <f>IFERROR(VLOOKUP(A18,classification!A$2:B$327,2,FALSE),"")</f>
        <v>MU</v>
      </c>
      <c r="F18">
        <f t="shared" si="0"/>
        <v>131.01496158511918</v>
      </c>
      <c r="G18">
        <f t="shared" si="1"/>
        <v>312</v>
      </c>
      <c r="H18">
        <f t="shared" si="2"/>
        <v>168.62110796603304</v>
      </c>
      <c r="I18">
        <f t="shared" si="3"/>
        <v>324</v>
      </c>
    </row>
    <row r="19" spans="1:9" x14ac:dyDescent="0.25">
      <c r="A19" t="s">
        <v>20</v>
      </c>
      <c r="B19">
        <f>VLOOKUP($A19,'business deaths'!$A$2:$B$406,2,FALSE)</f>
        <v>2808.3333333333298</v>
      </c>
      <c r="C19">
        <f>VLOOKUP($A19,'new business'!$A$2:$B$406,2,FALSE)</f>
        <v>2561.6666666666702</v>
      </c>
      <c r="D19">
        <f>VLOOKUP($A19,'total businesses'!$A$2:$B$406,2,FALSE)</f>
        <v>20596.666666666701</v>
      </c>
      <c r="E19" t="str">
        <f>IFERROR(VLOOKUP(A19,classification!A$2:B$327,2,FALSE),"")</f>
        <v>MU</v>
      </c>
      <c r="F19">
        <f t="shared" si="0"/>
        <v>136.34892377407309</v>
      </c>
      <c r="G19">
        <f t="shared" si="1"/>
        <v>321</v>
      </c>
      <c r="H19">
        <f t="shared" si="2"/>
        <v>124.37287586988182</v>
      </c>
      <c r="I19">
        <f t="shared" si="3"/>
        <v>294</v>
      </c>
    </row>
    <row r="20" spans="1:9" x14ac:dyDescent="0.25">
      <c r="A20" t="s">
        <v>21</v>
      </c>
      <c r="B20">
        <f>VLOOKUP($A20,'business deaths'!$A$2:$B$406,2,FALSE)</f>
        <v>640</v>
      </c>
      <c r="C20">
        <f>VLOOKUP($A20,'new business'!$A$2:$B$406,2,FALSE)</f>
        <v>590</v>
      </c>
      <c r="D20">
        <f>VLOOKUP($A20,'total businesses'!$A$2:$B$406,2,FALSE)</f>
        <v>5766.6666666666697</v>
      </c>
      <c r="E20" t="str">
        <f>IFERROR(VLOOKUP(A20,classification!A$2:B$327,2,FALSE),"")</f>
        <v>OU</v>
      </c>
      <c r="F20">
        <f t="shared" si="0"/>
        <v>110.98265895953752</v>
      </c>
      <c r="G20">
        <f t="shared" si="1"/>
        <v>209</v>
      </c>
      <c r="H20">
        <f t="shared" si="2"/>
        <v>102.31213872832365</v>
      </c>
      <c r="I20">
        <f t="shared" si="3"/>
        <v>200</v>
      </c>
    </row>
    <row r="21" spans="1:9" x14ac:dyDescent="0.25">
      <c r="A21" t="s">
        <v>22</v>
      </c>
      <c r="B21">
        <f>VLOOKUP($A21,'business deaths'!$A$2:$B$406,2,FALSE)</f>
        <v>208.333333333333</v>
      </c>
      <c r="C21">
        <f>VLOOKUP($A21,'new business'!$A$2:$B$406,2,FALSE)</f>
        <v>176.666666666667</v>
      </c>
      <c r="D21">
        <f>VLOOKUP($A21,'total businesses'!$A$2:$B$406,2,FALSE)</f>
        <v>1930</v>
      </c>
      <c r="E21" t="str">
        <f>IFERROR(VLOOKUP(A21,classification!A$2:B$327,2,FALSE),"")</f>
        <v>OU</v>
      </c>
      <c r="F21">
        <f t="shared" si="0"/>
        <v>107.94473229706374</v>
      </c>
      <c r="G21">
        <f t="shared" si="1"/>
        <v>182</v>
      </c>
      <c r="H21">
        <f t="shared" si="2"/>
        <v>91.537132987910354</v>
      </c>
      <c r="I21">
        <f t="shared" si="3"/>
        <v>95</v>
      </c>
    </row>
    <row r="22" spans="1:9" x14ac:dyDescent="0.25">
      <c r="A22" t="s">
        <v>23</v>
      </c>
      <c r="B22">
        <f>VLOOKUP($A22,'business deaths'!$A$2:$B$406,2,FALSE)</f>
        <v>681.66666666666697</v>
      </c>
      <c r="C22">
        <f>VLOOKUP($A22,'new business'!$A$2:$B$406,2,FALSE)</f>
        <v>771.66666666666697</v>
      </c>
      <c r="D22">
        <f>VLOOKUP($A22,'total businesses'!$A$2:$B$406,2,FALSE)</f>
        <v>6455</v>
      </c>
      <c r="E22" t="str">
        <f>IFERROR(VLOOKUP(A22,classification!A$2:B$327,2,FALSE),"")</f>
        <v>OU</v>
      </c>
      <c r="F22">
        <f t="shared" si="0"/>
        <v>105.60289181513043</v>
      </c>
      <c r="G22">
        <f t="shared" si="1"/>
        <v>158</v>
      </c>
      <c r="H22">
        <f t="shared" si="2"/>
        <v>119.54557190808164</v>
      </c>
      <c r="I22">
        <f t="shared" si="3"/>
        <v>288</v>
      </c>
    </row>
    <row r="23" spans="1:9" x14ac:dyDescent="0.25">
      <c r="A23" t="s">
        <v>24</v>
      </c>
      <c r="B23">
        <f>VLOOKUP($A23,'business deaths'!$A$2:$B$406,2,FALSE)</f>
        <v>686.66666666666697</v>
      </c>
      <c r="C23">
        <f>VLOOKUP($A23,'new business'!$A$2:$B$406,2,FALSE)</f>
        <v>758.33333333333303</v>
      </c>
      <c r="D23">
        <f>VLOOKUP($A23,'total businesses'!$A$2:$B$406,2,FALSE)</f>
        <v>7050</v>
      </c>
      <c r="E23" t="str">
        <f>IFERROR(VLOOKUP(A23,classification!A$2:B$327,2,FALSE),"")</f>
        <v>SR</v>
      </c>
      <c r="F23">
        <f t="shared" si="0"/>
        <v>97.399527186761276</v>
      </c>
      <c r="G23">
        <f t="shared" si="1"/>
        <v>64</v>
      </c>
      <c r="H23">
        <f t="shared" si="2"/>
        <v>107.56501182033092</v>
      </c>
      <c r="I23">
        <f t="shared" si="3"/>
        <v>237</v>
      </c>
    </row>
    <row r="24" spans="1:9" x14ac:dyDescent="0.25">
      <c r="A24" t="s">
        <v>25</v>
      </c>
      <c r="B24">
        <f>VLOOKUP($A24,'business deaths'!$A$2:$B$406,2,FALSE)</f>
        <v>401.66666666666703</v>
      </c>
      <c r="C24">
        <f>VLOOKUP($A24,'new business'!$A$2:$B$406,2,FALSE)</f>
        <v>350</v>
      </c>
      <c r="D24">
        <f>VLOOKUP($A24,'total businesses'!$A$2:$B$406,2,FALSE)</f>
        <v>3600</v>
      </c>
      <c r="E24" t="str">
        <f>IFERROR(VLOOKUP(A24,classification!A$2:B$327,2,FALSE),"")</f>
        <v>R50</v>
      </c>
      <c r="F24">
        <f t="shared" si="0"/>
        <v>111.57407407407418</v>
      </c>
      <c r="G24">
        <f t="shared" si="1"/>
        <v>213</v>
      </c>
      <c r="H24">
        <f t="shared" si="2"/>
        <v>97.222222222222229</v>
      </c>
      <c r="I24">
        <f t="shared" si="3"/>
        <v>149</v>
      </c>
    </row>
    <row r="25" spans="1:9" x14ac:dyDescent="0.25">
      <c r="A25" t="s">
        <v>26</v>
      </c>
      <c r="B25">
        <f>VLOOKUP($A25,'business deaths'!$A$2:$B$406,2,FALSE)</f>
        <v>715</v>
      </c>
      <c r="C25">
        <f>VLOOKUP($A25,'new business'!$A$2:$B$406,2,FALSE)</f>
        <v>708.33333333333303</v>
      </c>
      <c r="D25">
        <f>VLOOKUP($A25,'total businesses'!$A$2:$B$406,2,FALSE)</f>
        <v>7831.6666666666697</v>
      </c>
      <c r="E25" t="str">
        <f>IFERROR(VLOOKUP(A25,classification!A$2:B$327,2,FALSE),"")</f>
        <v>SR</v>
      </c>
      <c r="F25">
        <f t="shared" si="0"/>
        <v>91.296020429878666</v>
      </c>
      <c r="G25">
        <f t="shared" si="1"/>
        <v>22</v>
      </c>
      <c r="H25">
        <f t="shared" si="2"/>
        <v>90.444775484145495</v>
      </c>
      <c r="I25">
        <f t="shared" si="3"/>
        <v>86</v>
      </c>
    </row>
    <row r="26" spans="1:9" x14ac:dyDescent="0.25">
      <c r="A26" t="s">
        <v>27</v>
      </c>
      <c r="B26">
        <f>VLOOKUP($A26,'business deaths'!$A$2:$B$406,2,FALSE)</f>
        <v>600</v>
      </c>
      <c r="C26">
        <f>VLOOKUP($A26,'new business'!$A$2:$B$406,2,FALSE)</f>
        <v>590</v>
      </c>
      <c r="D26">
        <f>VLOOKUP($A26,'total businesses'!$A$2:$B$406,2,FALSE)</f>
        <v>6030</v>
      </c>
      <c r="E26" t="str">
        <f>IFERROR(VLOOKUP(A26,classification!A$2:B$327,2,FALSE),"")</f>
        <v>SR</v>
      </c>
      <c r="F26">
        <f t="shared" si="0"/>
        <v>99.50248756218906</v>
      </c>
      <c r="G26">
        <f t="shared" si="1"/>
        <v>88</v>
      </c>
      <c r="H26">
        <f t="shared" si="2"/>
        <v>97.844112769485903</v>
      </c>
      <c r="I26">
        <f t="shared" si="3"/>
        <v>159</v>
      </c>
    </row>
    <row r="27" spans="1:9" x14ac:dyDescent="0.25">
      <c r="A27" t="s">
        <v>28</v>
      </c>
      <c r="B27">
        <f>VLOOKUP($A27,'business deaths'!$A$2:$B$406,2,FALSE)</f>
        <v>813.33333333333303</v>
      </c>
      <c r="C27">
        <f>VLOOKUP($A27,'new business'!$A$2:$B$406,2,FALSE)</f>
        <v>835</v>
      </c>
      <c r="D27">
        <f>VLOOKUP($A27,'total businesses'!$A$2:$B$406,2,FALSE)</f>
        <v>7103.3333333333303</v>
      </c>
      <c r="E27" t="str">
        <f>IFERROR(VLOOKUP(A27,classification!A$2:B$327,2,FALSE),"")</f>
        <v>MU</v>
      </c>
      <c r="F27">
        <f t="shared" si="0"/>
        <v>114.50023463162836</v>
      </c>
      <c r="G27">
        <f t="shared" si="1"/>
        <v>248</v>
      </c>
      <c r="H27">
        <f t="shared" si="2"/>
        <v>117.5504458000939</v>
      </c>
      <c r="I27">
        <f t="shared" si="3"/>
        <v>284</v>
      </c>
    </row>
    <row r="28" spans="1:9" x14ac:dyDescent="0.25">
      <c r="A28" t="s">
        <v>29</v>
      </c>
      <c r="B28">
        <f>VLOOKUP($A28,'business deaths'!$A$2:$B$406,2,FALSE)</f>
        <v>4051.6666666666702</v>
      </c>
      <c r="C28">
        <f>VLOOKUP($A28,'new business'!$A$2:$B$406,2,FALSE)</f>
        <v>3560</v>
      </c>
      <c r="D28">
        <f>VLOOKUP($A28,'total businesses'!$A$2:$B$406,2,FALSE)</f>
        <v>30631.666666666701</v>
      </c>
      <c r="E28" t="str">
        <f>IFERROR(VLOOKUP(A28,classification!A$2:B$327,2,FALSE),"")</f>
        <v>MU</v>
      </c>
      <c r="F28">
        <f t="shared" si="0"/>
        <v>132.27052614396862</v>
      </c>
      <c r="G28">
        <f t="shared" si="1"/>
        <v>315</v>
      </c>
      <c r="H28">
        <f t="shared" si="2"/>
        <v>116.21959845475801</v>
      </c>
      <c r="I28">
        <f t="shared" si="3"/>
        <v>278</v>
      </c>
    </row>
    <row r="29" spans="1:9" x14ac:dyDescent="0.25">
      <c r="A29" t="s">
        <v>30</v>
      </c>
      <c r="B29">
        <f>VLOOKUP($A29,'business deaths'!$A$2:$B$406,2,FALSE)</f>
        <v>408.33333333333297</v>
      </c>
      <c r="C29">
        <f>VLOOKUP($A29,'new business'!$A$2:$B$406,2,FALSE)</f>
        <v>375</v>
      </c>
      <c r="D29">
        <f>VLOOKUP($A29,'total businesses'!$A$2:$B$406,2,FALSE)</f>
        <v>3578.3333333333298</v>
      </c>
      <c r="E29" t="str">
        <f>IFERROR(VLOOKUP(A29,classification!A$2:B$327,2,FALSE),"")</f>
        <v>LU</v>
      </c>
      <c r="F29">
        <f t="shared" si="0"/>
        <v>114.11271541686074</v>
      </c>
      <c r="G29">
        <f t="shared" si="1"/>
        <v>243</v>
      </c>
      <c r="H29">
        <f t="shared" si="2"/>
        <v>104.797391709362</v>
      </c>
      <c r="I29">
        <f t="shared" si="3"/>
        <v>215</v>
      </c>
    </row>
    <row r="30" spans="1:9" x14ac:dyDescent="0.25">
      <c r="A30" t="s">
        <v>31</v>
      </c>
      <c r="B30">
        <f>VLOOKUP($A30,'business deaths'!$A$2:$B$406,2,FALSE)</f>
        <v>520</v>
      </c>
      <c r="C30">
        <f>VLOOKUP($A30,'new business'!$A$2:$B$406,2,FALSE)</f>
        <v>511.66666666666703</v>
      </c>
      <c r="D30">
        <f>VLOOKUP($A30,'total businesses'!$A$2:$B$406,2,FALSE)</f>
        <v>4486.6666666666697</v>
      </c>
      <c r="E30" t="str">
        <f>IFERROR(VLOOKUP(A30,classification!A$2:B$327,2,FALSE),"")</f>
        <v>OU</v>
      </c>
      <c r="F30">
        <f t="shared" si="0"/>
        <v>115.89895988112919</v>
      </c>
      <c r="G30">
        <f t="shared" si="1"/>
        <v>260</v>
      </c>
      <c r="H30">
        <f t="shared" si="2"/>
        <v>114.04160475482912</v>
      </c>
      <c r="I30">
        <f t="shared" si="3"/>
        <v>269</v>
      </c>
    </row>
    <row r="31" spans="1:9" x14ac:dyDescent="0.25">
      <c r="A31" t="s">
        <v>32</v>
      </c>
      <c r="B31">
        <f>VLOOKUP($A31,'business deaths'!$A$2:$B$406,2,FALSE)</f>
        <v>621.66666666666697</v>
      </c>
      <c r="C31">
        <f>VLOOKUP($A31,'new business'!$A$2:$B$406,2,FALSE)</f>
        <v>411.66666666666703</v>
      </c>
      <c r="D31">
        <f>VLOOKUP($A31,'total businesses'!$A$2:$B$406,2,FALSE)</f>
        <v>4303.3333333333303</v>
      </c>
      <c r="E31" t="str">
        <f>IFERROR(VLOOKUP(A31,classification!A$2:B$327,2,FALSE),"")</f>
        <v>LU</v>
      </c>
      <c r="F31">
        <f t="shared" si="0"/>
        <v>144.46165762974456</v>
      </c>
      <c r="G31">
        <f t="shared" si="1"/>
        <v>324</v>
      </c>
      <c r="H31">
        <f t="shared" si="2"/>
        <v>95.662277304415326</v>
      </c>
      <c r="I31">
        <f t="shared" si="3"/>
        <v>131</v>
      </c>
    </row>
    <row r="32" spans="1:9" x14ac:dyDescent="0.25">
      <c r="A32" t="s">
        <v>33</v>
      </c>
      <c r="B32">
        <f>VLOOKUP($A32,'business deaths'!$A$2:$B$406,2,FALSE)</f>
        <v>218.333333333333</v>
      </c>
      <c r="C32">
        <f>VLOOKUP($A32,'new business'!$A$2:$B$406,2,FALSE)</f>
        <v>183.333333333333</v>
      </c>
      <c r="D32">
        <f>VLOOKUP($A32,'total businesses'!$A$2:$B$406,2,FALSE)</f>
        <v>1965</v>
      </c>
      <c r="E32" t="str">
        <f>IFERROR(VLOOKUP(A32,classification!A$2:B$327,2,FALSE),"")</f>
        <v>SR</v>
      </c>
      <c r="F32">
        <f t="shared" si="0"/>
        <v>111.11111111111094</v>
      </c>
      <c r="G32">
        <f t="shared" si="1"/>
        <v>211</v>
      </c>
      <c r="H32">
        <f t="shared" si="2"/>
        <v>93.299406276505351</v>
      </c>
      <c r="I32">
        <f t="shared" si="3"/>
        <v>110</v>
      </c>
    </row>
    <row r="33" spans="1:9" x14ac:dyDescent="0.25">
      <c r="A33" t="s">
        <v>34</v>
      </c>
      <c r="B33">
        <f>VLOOKUP($A33,'business deaths'!$A$2:$B$406,2,FALSE)</f>
        <v>1180</v>
      </c>
      <c r="C33">
        <f>VLOOKUP($A33,'new business'!$A$2:$B$406,2,FALSE)</f>
        <v>981.66666666666697</v>
      </c>
      <c r="D33">
        <f>VLOOKUP($A33,'total businesses'!$A$2:$B$406,2,FALSE)</f>
        <v>9070</v>
      </c>
      <c r="E33" t="str">
        <f>IFERROR(VLOOKUP(A33,classification!A$2:B$327,2,FALSE),"")</f>
        <v>MU</v>
      </c>
      <c r="F33">
        <f t="shared" si="0"/>
        <v>130.09922822491731</v>
      </c>
      <c r="G33">
        <f t="shared" si="1"/>
        <v>310</v>
      </c>
      <c r="H33">
        <f t="shared" si="2"/>
        <v>108.23226754869536</v>
      </c>
      <c r="I33">
        <f t="shared" si="3"/>
        <v>243</v>
      </c>
    </row>
    <row r="34" spans="1:9" x14ac:dyDescent="0.25">
      <c r="A34" t="s">
        <v>35</v>
      </c>
      <c r="B34">
        <f>VLOOKUP($A34,'business deaths'!$A$2:$B$406,2,FALSE)</f>
        <v>198.333333333333</v>
      </c>
      <c r="C34">
        <f>VLOOKUP($A34,'new business'!$A$2:$B$406,2,FALSE)</f>
        <v>161.666666666667</v>
      </c>
      <c r="D34">
        <f>VLOOKUP($A34,'total businesses'!$A$2:$B$406,2,FALSE)</f>
        <v>1933.3333333333301</v>
      </c>
      <c r="E34" t="str">
        <f>IFERROR(VLOOKUP(A34,classification!A$2:B$327,2,FALSE),"")</f>
        <v>SR</v>
      </c>
      <c r="F34">
        <f t="shared" si="0"/>
        <v>102.58620689655172</v>
      </c>
      <c r="G34">
        <f t="shared" si="1"/>
        <v>118</v>
      </c>
      <c r="H34">
        <f t="shared" si="2"/>
        <v>83.620689655172725</v>
      </c>
      <c r="I34">
        <f t="shared" si="3"/>
        <v>42</v>
      </c>
    </row>
    <row r="35" spans="1:9" x14ac:dyDescent="0.25">
      <c r="A35" t="s">
        <v>36</v>
      </c>
      <c r="B35">
        <f>VLOOKUP($A35,'business deaths'!$A$2:$B$406,2,FALSE)</f>
        <v>770</v>
      </c>
      <c r="C35">
        <f>VLOOKUP($A35,'new business'!$A$2:$B$406,2,FALSE)</f>
        <v>696.66666666666697</v>
      </c>
      <c r="D35">
        <f>VLOOKUP($A35,'total businesses'!$A$2:$B$406,2,FALSE)</f>
        <v>6493.3333333333303</v>
      </c>
      <c r="E35" t="str">
        <f>IFERROR(VLOOKUP(A35,classification!A$2:B$327,2,FALSE),"")</f>
        <v>LU</v>
      </c>
      <c r="F35">
        <f t="shared" si="0"/>
        <v>118.58316221765919</v>
      </c>
      <c r="G35">
        <f t="shared" si="1"/>
        <v>277</v>
      </c>
      <c r="H35">
        <f t="shared" si="2"/>
        <v>107.28952772073931</v>
      </c>
      <c r="I35">
        <f t="shared" si="3"/>
        <v>234</v>
      </c>
    </row>
    <row r="36" spans="1:9" x14ac:dyDescent="0.25">
      <c r="A36" t="s">
        <v>37</v>
      </c>
      <c r="B36">
        <f>VLOOKUP($A36,'business deaths'!$A$2:$B$406,2,FALSE)</f>
        <v>478.33333333333297</v>
      </c>
      <c r="C36">
        <f>VLOOKUP($A36,'new business'!$A$2:$B$406,2,FALSE)</f>
        <v>511.66666666666703</v>
      </c>
      <c r="D36">
        <f>VLOOKUP($A36,'total businesses'!$A$2:$B$406,2,FALSE)</f>
        <v>4546.6666666666697</v>
      </c>
      <c r="E36" t="str">
        <f>IFERROR(VLOOKUP(A36,classification!A$2:B$327,2,FALSE),"")</f>
        <v>LU</v>
      </c>
      <c r="F36">
        <f t="shared" si="0"/>
        <v>105.20527859237522</v>
      </c>
      <c r="G36">
        <f t="shared" si="1"/>
        <v>151</v>
      </c>
      <c r="H36">
        <f t="shared" si="2"/>
        <v>112.53665689149561</v>
      </c>
      <c r="I36">
        <f t="shared" si="3"/>
        <v>265</v>
      </c>
    </row>
    <row r="37" spans="1:9" x14ac:dyDescent="0.25">
      <c r="A37" t="s">
        <v>38</v>
      </c>
      <c r="B37">
        <f>VLOOKUP($A37,'business deaths'!$A$2:$B$406,2,FALSE)</f>
        <v>1625</v>
      </c>
      <c r="C37">
        <f>VLOOKUP($A37,'new business'!$A$2:$B$406,2,FALSE)</f>
        <v>1583.3333333333301</v>
      </c>
      <c r="D37">
        <f>VLOOKUP($A37,'total businesses'!$A$2:$B$406,2,FALSE)</f>
        <v>14768.333333333299</v>
      </c>
      <c r="E37" t="str">
        <f>IFERROR(VLOOKUP(A37,classification!A$2:B$327,2,FALSE),"")</f>
        <v>MU</v>
      </c>
      <c r="F37">
        <f t="shared" si="0"/>
        <v>110.032727683106</v>
      </c>
      <c r="G37">
        <f t="shared" si="1"/>
        <v>199</v>
      </c>
      <c r="H37">
        <f t="shared" si="2"/>
        <v>107.21137569123127</v>
      </c>
      <c r="I37">
        <f t="shared" si="3"/>
        <v>232</v>
      </c>
    </row>
    <row r="38" spans="1:9" x14ac:dyDescent="0.25">
      <c r="A38" t="s">
        <v>39</v>
      </c>
      <c r="B38">
        <f>VLOOKUP($A38,'business deaths'!$A$2:$B$406,2,FALSE)</f>
        <v>655</v>
      </c>
      <c r="C38">
        <f>VLOOKUP($A38,'new business'!$A$2:$B$406,2,FALSE)</f>
        <v>596.66666666666697</v>
      </c>
      <c r="D38">
        <f>VLOOKUP($A38,'total businesses'!$A$2:$B$406,2,FALSE)</f>
        <v>6313.3333333333303</v>
      </c>
      <c r="E38" t="str">
        <f>IFERROR(VLOOKUP(A38,classification!A$2:B$327,2,FALSE),"")</f>
        <v>R50</v>
      </c>
      <c r="F38">
        <f t="shared" si="0"/>
        <v>103.74868004223869</v>
      </c>
      <c r="G38">
        <f t="shared" si="1"/>
        <v>134</v>
      </c>
      <c r="H38">
        <f t="shared" si="2"/>
        <v>94.508975712777286</v>
      </c>
      <c r="I38">
        <f t="shared" si="3"/>
        <v>121</v>
      </c>
    </row>
    <row r="39" spans="1:9" x14ac:dyDescent="0.25">
      <c r="A39" t="s">
        <v>40</v>
      </c>
      <c r="B39">
        <f>VLOOKUP($A39,'business deaths'!$A$2:$B$406,2,FALSE)</f>
        <v>471.66666666666703</v>
      </c>
      <c r="C39">
        <f>VLOOKUP($A39,'new business'!$A$2:$B$406,2,FALSE)</f>
        <v>383.33333333333297</v>
      </c>
      <c r="D39">
        <f>VLOOKUP($A39,'total businesses'!$A$2:$B$406,2,FALSE)</f>
        <v>4543.3333333333303</v>
      </c>
      <c r="E39" t="str">
        <f>IFERROR(VLOOKUP(A39,classification!A$2:B$327,2,FALSE),"")</f>
        <v>R80</v>
      </c>
      <c r="F39">
        <f t="shared" si="0"/>
        <v>103.81511371973602</v>
      </c>
      <c r="G39">
        <f t="shared" si="1"/>
        <v>135</v>
      </c>
      <c r="H39">
        <f t="shared" si="2"/>
        <v>84.372707263389572</v>
      </c>
      <c r="I39">
        <f t="shared" si="3"/>
        <v>48</v>
      </c>
    </row>
    <row r="40" spans="1:9" x14ac:dyDescent="0.25">
      <c r="A40" t="s">
        <v>41</v>
      </c>
      <c r="B40">
        <f>VLOOKUP($A40,'business deaths'!$A$2:$B$406,2,FALSE)</f>
        <v>1518.3333333333301</v>
      </c>
      <c r="C40">
        <f>VLOOKUP($A40,'new business'!$A$2:$B$406,2,FALSE)</f>
        <v>1743.3333333333301</v>
      </c>
      <c r="D40">
        <f>VLOOKUP($A40,'total businesses'!$A$2:$B$406,2,FALSE)</f>
        <v>12635</v>
      </c>
      <c r="E40" t="str">
        <f>IFERROR(VLOOKUP(A40,classification!A$2:B$327,2,FALSE),"")</f>
        <v>MU</v>
      </c>
      <c r="F40">
        <f t="shared" si="0"/>
        <v>120.16884316053266</v>
      </c>
      <c r="G40">
        <f t="shared" si="1"/>
        <v>288</v>
      </c>
      <c r="H40">
        <f t="shared" si="2"/>
        <v>137.97652024798813</v>
      </c>
      <c r="I40">
        <f t="shared" si="3"/>
        <v>309</v>
      </c>
    </row>
    <row r="41" spans="1:9" x14ac:dyDescent="0.25">
      <c r="A41" t="s">
        <v>42</v>
      </c>
      <c r="B41">
        <f>VLOOKUP($A41,'business deaths'!$A$2:$B$406,2,FALSE)</f>
        <v>385</v>
      </c>
      <c r="C41">
        <f>VLOOKUP($A41,'new business'!$A$2:$B$406,2,FALSE)</f>
        <v>425</v>
      </c>
      <c r="D41">
        <f>VLOOKUP($A41,'total businesses'!$A$2:$B$406,2,FALSE)</f>
        <v>3825</v>
      </c>
      <c r="E41" t="str">
        <f>IFERROR(VLOOKUP(A41,classification!A$2:B$327,2,FALSE),"")</f>
        <v>SR</v>
      </c>
      <c r="F41">
        <f t="shared" si="0"/>
        <v>100.65359477124183</v>
      </c>
      <c r="G41">
        <f t="shared" si="1"/>
        <v>101</v>
      </c>
      <c r="H41">
        <f t="shared" si="2"/>
        <v>111.1111111111111</v>
      </c>
      <c r="I41">
        <f t="shared" si="3"/>
        <v>256</v>
      </c>
    </row>
    <row r="42" spans="1:9" x14ac:dyDescent="0.25">
      <c r="A42" t="s">
        <v>43</v>
      </c>
      <c r="B42">
        <f>VLOOKUP($A42,'business deaths'!$A$2:$B$406,2,FALSE)</f>
        <v>1431.6666666666699</v>
      </c>
      <c r="C42">
        <f>VLOOKUP($A42,'new business'!$A$2:$B$406,2,FALSE)</f>
        <v>1408.3333333333301</v>
      </c>
      <c r="D42">
        <f>VLOOKUP($A42,'total businesses'!$A$2:$B$406,2,FALSE)</f>
        <v>12573.333333333299</v>
      </c>
      <c r="E42" t="str">
        <f>IFERROR(VLOOKUP(A42,classification!A$2:B$327,2,FALSE),"")</f>
        <v>LU</v>
      </c>
      <c r="F42">
        <f t="shared" si="0"/>
        <v>113.86532343584362</v>
      </c>
      <c r="G42">
        <f t="shared" si="1"/>
        <v>242</v>
      </c>
      <c r="H42">
        <f t="shared" si="2"/>
        <v>112.0095440084836</v>
      </c>
      <c r="I42">
        <f t="shared" si="3"/>
        <v>262</v>
      </c>
    </row>
    <row r="43" spans="1:9" x14ac:dyDescent="0.25">
      <c r="A43" t="s">
        <v>44</v>
      </c>
      <c r="B43">
        <f>VLOOKUP($A43,'business deaths'!$A$2:$B$406,2,FALSE)</f>
        <v>1670</v>
      </c>
      <c r="C43">
        <f>VLOOKUP($A43,'new business'!$A$2:$B$406,2,FALSE)</f>
        <v>1766.6666666666699</v>
      </c>
      <c r="D43">
        <f>VLOOKUP($A43,'total businesses'!$A$2:$B$406,2,FALSE)</f>
        <v>15775</v>
      </c>
      <c r="E43" t="str">
        <f>IFERROR(VLOOKUP(A43,classification!A$2:B$327,2,FALSE),"")</f>
        <v>LU</v>
      </c>
      <c r="F43">
        <f t="shared" si="0"/>
        <v>105.86370839936609</v>
      </c>
      <c r="G43">
        <f t="shared" si="1"/>
        <v>159</v>
      </c>
      <c r="H43">
        <f t="shared" si="2"/>
        <v>111.99154780771283</v>
      </c>
      <c r="I43">
        <f t="shared" si="3"/>
        <v>261</v>
      </c>
    </row>
    <row r="44" spans="1:9" x14ac:dyDescent="0.25">
      <c r="A44" t="s">
        <v>45</v>
      </c>
      <c r="B44">
        <f>VLOOKUP($A44,'business deaths'!$A$2:$B$406,2,FALSE)</f>
        <v>421.66666666666703</v>
      </c>
      <c r="C44">
        <f>VLOOKUP($A44,'new business'!$A$2:$B$406,2,FALSE)</f>
        <v>381.66666666666703</v>
      </c>
      <c r="D44">
        <f>VLOOKUP($A44,'total businesses'!$A$2:$B$406,2,FALSE)</f>
        <v>4575</v>
      </c>
      <c r="E44" t="str">
        <f>IFERROR(VLOOKUP(A44,classification!A$2:B$327,2,FALSE),"")</f>
        <v>SR</v>
      </c>
      <c r="F44">
        <f t="shared" si="0"/>
        <v>92.167577413479123</v>
      </c>
      <c r="G44">
        <f t="shared" si="1"/>
        <v>34</v>
      </c>
      <c r="H44">
        <f t="shared" si="2"/>
        <v>83.424408014572023</v>
      </c>
      <c r="I44">
        <f t="shared" si="3"/>
        <v>41</v>
      </c>
    </row>
    <row r="45" spans="1:9" x14ac:dyDescent="0.25">
      <c r="A45" t="s">
        <v>46</v>
      </c>
      <c r="B45">
        <f>VLOOKUP($A45,'business deaths'!$A$2:$B$406,2,FALSE)</f>
        <v>1466.6666666666699</v>
      </c>
      <c r="C45">
        <f>VLOOKUP($A45,'new business'!$A$2:$B$406,2,FALSE)</f>
        <v>1458.3333333333301</v>
      </c>
      <c r="D45">
        <f>VLOOKUP($A45,'total businesses'!$A$2:$B$406,2,FALSE)</f>
        <v>12975</v>
      </c>
      <c r="E45" t="str">
        <f>IFERROR(VLOOKUP(A45,classification!A$2:B$327,2,FALSE),"")</f>
        <v>MU</v>
      </c>
      <c r="F45">
        <f t="shared" si="0"/>
        <v>113.03789338471444</v>
      </c>
      <c r="G45">
        <f t="shared" si="1"/>
        <v>227</v>
      </c>
      <c r="H45">
        <f t="shared" si="2"/>
        <v>112.39563262684625</v>
      </c>
      <c r="I45">
        <f t="shared" si="3"/>
        <v>264</v>
      </c>
    </row>
    <row r="46" spans="1:9" x14ac:dyDescent="0.25">
      <c r="A46" t="s">
        <v>47</v>
      </c>
      <c r="B46">
        <f>VLOOKUP($A46,'business deaths'!$A$2:$B$406,2,FALSE)</f>
        <v>435</v>
      </c>
      <c r="C46">
        <f>VLOOKUP($A46,'new business'!$A$2:$B$406,2,FALSE)</f>
        <v>418.33333333333297</v>
      </c>
      <c r="D46">
        <f>VLOOKUP($A46,'total businesses'!$A$2:$B$406,2,FALSE)</f>
        <v>4508.3333333333303</v>
      </c>
      <c r="E46" t="str">
        <f>IFERROR(VLOOKUP(A46,classification!A$2:B$327,2,FALSE),"")</f>
        <v>SR</v>
      </c>
      <c r="F46">
        <f t="shared" si="0"/>
        <v>96.48798521256937</v>
      </c>
      <c r="G46">
        <f t="shared" si="1"/>
        <v>54</v>
      </c>
      <c r="H46">
        <f t="shared" si="2"/>
        <v>92.791127541589631</v>
      </c>
      <c r="I46">
        <f t="shared" si="3"/>
        <v>107</v>
      </c>
    </row>
    <row r="47" spans="1:9" x14ac:dyDescent="0.25">
      <c r="A47" t="s">
        <v>48</v>
      </c>
      <c r="B47">
        <f>VLOOKUP($A47,'business deaths'!$A$2:$B$406,2,FALSE)</f>
        <v>435</v>
      </c>
      <c r="C47">
        <f>VLOOKUP($A47,'new business'!$A$2:$B$406,2,FALSE)</f>
        <v>391.66666666666703</v>
      </c>
      <c r="D47">
        <f>VLOOKUP($A47,'total businesses'!$A$2:$B$406,2,FALSE)</f>
        <v>3833.3333333333298</v>
      </c>
      <c r="E47" t="str">
        <f>IFERROR(VLOOKUP(A47,classification!A$2:B$327,2,FALSE),"")</f>
        <v>MU</v>
      </c>
      <c r="F47">
        <f t="shared" si="0"/>
        <v>113.47826086956532</v>
      </c>
      <c r="G47">
        <f t="shared" si="1"/>
        <v>237</v>
      </c>
      <c r="H47">
        <f t="shared" si="2"/>
        <v>102.17391304347845</v>
      </c>
      <c r="I47">
        <f t="shared" si="3"/>
        <v>199</v>
      </c>
    </row>
    <row r="48" spans="1:9" x14ac:dyDescent="0.25">
      <c r="A48" t="s">
        <v>49</v>
      </c>
      <c r="B48">
        <f>VLOOKUP($A48,'business deaths'!$A$2:$B$406,2,FALSE)</f>
        <v>333.33333333333297</v>
      </c>
      <c r="C48">
        <f>VLOOKUP($A48,'new business'!$A$2:$B$406,2,FALSE)</f>
        <v>300</v>
      </c>
      <c r="D48">
        <f>VLOOKUP($A48,'total businesses'!$A$2:$B$406,2,FALSE)</f>
        <v>3175</v>
      </c>
      <c r="E48" t="str">
        <f>IFERROR(VLOOKUP(A48,classification!A$2:B$327,2,FALSE),"")</f>
        <v>LU</v>
      </c>
      <c r="F48">
        <f t="shared" si="0"/>
        <v>104.98687664041984</v>
      </c>
      <c r="G48">
        <f t="shared" si="1"/>
        <v>148</v>
      </c>
      <c r="H48">
        <f t="shared" si="2"/>
        <v>94.488188976377955</v>
      </c>
      <c r="I48">
        <f t="shared" si="3"/>
        <v>120</v>
      </c>
    </row>
    <row r="49" spans="1:9" x14ac:dyDescent="0.25">
      <c r="A49" t="s">
        <v>50</v>
      </c>
      <c r="B49">
        <f>VLOOKUP($A49,'business deaths'!$A$2:$B$406,2,FALSE)</f>
        <v>286.66666666666703</v>
      </c>
      <c r="C49">
        <f>VLOOKUP($A49,'new business'!$A$2:$B$406,2,FALSE)</f>
        <v>253.333333333333</v>
      </c>
      <c r="D49">
        <f>VLOOKUP($A49,'total businesses'!$A$2:$B$406,2,FALSE)</f>
        <v>2525</v>
      </c>
      <c r="E49" t="str">
        <f>IFERROR(VLOOKUP(A49,classification!A$2:B$327,2,FALSE),"")</f>
        <v>OU</v>
      </c>
      <c r="F49">
        <f t="shared" si="0"/>
        <v>113.53135313531368</v>
      </c>
      <c r="G49">
        <f t="shared" si="1"/>
        <v>238</v>
      </c>
      <c r="H49">
        <f t="shared" si="2"/>
        <v>100.33003300330019</v>
      </c>
      <c r="I49">
        <f t="shared" si="3"/>
        <v>187</v>
      </c>
    </row>
    <row r="50" spans="1:9" x14ac:dyDescent="0.25">
      <c r="A50" t="s">
        <v>51</v>
      </c>
      <c r="B50">
        <f>VLOOKUP($A50,'business deaths'!$A$2:$B$406,2,FALSE)</f>
        <v>843.33333333333303</v>
      </c>
      <c r="C50">
        <f>VLOOKUP($A50,'new business'!$A$2:$B$406,2,FALSE)</f>
        <v>728.33333333333303</v>
      </c>
      <c r="D50">
        <f>VLOOKUP($A50,'total businesses'!$A$2:$B$406,2,FALSE)</f>
        <v>6658.3333333333303</v>
      </c>
      <c r="E50" t="str">
        <f>IFERROR(VLOOKUP(A50,classification!A$2:B$327,2,FALSE),"")</f>
        <v>MU</v>
      </c>
      <c r="F50">
        <f t="shared" si="0"/>
        <v>126.65832290362955</v>
      </c>
      <c r="G50">
        <f t="shared" si="1"/>
        <v>305</v>
      </c>
      <c r="H50">
        <f t="shared" si="2"/>
        <v>109.38673341677097</v>
      </c>
      <c r="I50">
        <f t="shared" si="3"/>
        <v>249</v>
      </c>
    </row>
    <row r="51" spans="1:9" x14ac:dyDescent="0.25">
      <c r="A51" t="s">
        <v>52</v>
      </c>
      <c r="B51">
        <f>VLOOKUP($A51,'business deaths'!$A$2:$B$406,2,FALSE)</f>
        <v>746.66666666666697</v>
      </c>
      <c r="C51">
        <f>VLOOKUP($A51,'new business'!$A$2:$B$406,2,FALSE)</f>
        <v>751.66666666666697</v>
      </c>
      <c r="D51">
        <f>VLOOKUP($A51,'total businesses'!$A$2:$B$406,2,FALSE)</f>
        <v>7613.3333333333303</v>
      </c>
      <c r="E51" t="str">
        <f>IFERROR(VLOOKUP(A51,classification!A$2:B$327,2,FALSE),"")</f>
        <v>SR</v>
      </c>
      <c r="F51">
        <f t="shared" si="0"/>
        <v>98.073555166374859</v>
      </c>
      <c r="G51">
        <f t="shared" si="1"/>
        <v>70</v>
      </c>
      <c r="H51">
        <f t="shared" si="2"/>
        <v>98.730297723292551</v>
      </c>
      <c r="I51">
        <f t="shared" si="3"/>
        <v>171</v>
      </c>
    </row>
    <row r="52" spans="1:9" x14ac:dyDescent="0.25">
      <c r="A52" t="s">
        <v>53</v>
      </c>
      <c r="B52">
        <f>VLOOKUP($A52,'business deaths'!$A$2:$B$406,2,FALSE)</f>
        <v>463.33333333333297</v>
      </c>
      <c r="C52">
        <f>VLOOKUP($A52,'new business'!$A$2:$B$406,2,FALSE)</f>
        <v>473.33333333333297</v>
      </c>
      <c r="D52">
        <f>VLOOKUP($A52,'total businesses'!$A$2:$B$406,2,FALSE)</f>
        <v>4661.6666666666697</v>
      </c>
      <c r="E52" t="str">
        <f>IFERROR(VLOOKUP(A52,classification!A$2:B$327,2,FALSE),"")</f>
        <v>OU</v>
      </c>
      <c r="F52">
        <f t="shared" si="0"/>
        <v>99.392205934930146</v>
      </c>
      <c r="G52">
        <f t="shared" si="1"/>
        <v>87</v>
      </c>
      <c r="H52">
        <f t="shared" si="2"/>
        <v>101.5373614587056</v>
      </c>
      <c r="I52">
        <f t="shared" si="3"/>
        <v>195</v>
      </c>
    </row>
    <row r="53" spans="1:9" x14ac:dyDescent="0.25">
      <c r="A53" t="s">
        <v>54</v>
      </c>
      <c r="B53">
        <f>VLOOKUP($A53,'business deaths'!$A$2:$B$406,2,FALSE)</f>
        <v>2746.6666666666702</v>
      </c>
      <c r="C53">
        <f>VLOOKUP($A53,'new business'!$A$2:$B$406,2,FALSE)</f>
        <v>2955</v>
      </c>
      <c r="D53">
        <f>VLOOKUP($A53,'total businesses'!$A$2:$B$406,2,FALSE)</f>
        <v>25495</v>
      </c>
      <c r="E53" t="str">
        <f>IFERROR(VLOOKUP(A53,classification!A$2:B$327,2,FALSE),"")</f>
        <v>MU</v>
      </c>
      <c r="F53">
        <f t="shared" si="0"/>
        <v>107.73354252467817</v>
      </c>
      <c r="G53">
        <f t="shared" si="1"/>
        <v>178</v>
      </c>
      <c r="H53">
        <f t="shared" si="2"/>
        <v>115.90507942733871</v>
      </c>
      <c r="I53">
        <f t="shared" si="3"/>
        <v>276</v>
      </c>
    </row>
    <row r="54" spans="1:9" x14ac:dyDescent="0.25">
      <c r="A54" t="s">
        <v>55</v>
      </c>
      <c r="B54">
        <f>VLOOKUP($A54,'business deaths'!$A$2:$B$406,2,FALSE)</f>
        <v>366.66666666666703</v>
      </c>
      <c r="C54">
        <f>VLOOKUP($A54,'new business'!$A$2:$B$406,2,FALSE)</f>
        <v>326.66666666666703</v>
      </c>
      <c r="D54">
        <f>VLOOKUP($A54,'total businesses'!$A$2:$B$406,2,FALSE)</f>
        <v>3485</v>
      </c>
      <c r="E54" t="str">
        <f>IFERROR(VLOOKUP(A54,classification!A$2:B$327,2,FALSE),"")</f>
        <v>SR</v>
      </c>
      <c r="F54">
        <f t="shared" si="0"/>
        <v>105.2128168340508</v>
      </c>
      <c r="G54">
        <f t="shared" si="1"/>
        <v>152</v>
      </c>
      <c r="H54">
        <f t="shared" si="2"/>
        <v>93.735054997608898</v>
      </c>
      <c r="I54">
        <f t="shared" si="3"/>
        <v>114</v>
      </c>
    </row>
    <row r="55" spans="1:9" x14ac:dyDescent="0.25">
      <c r="A55" t="s">
        <v>56</v>
      </c>
      <c r="B55">
        <f>VLOOKUP($A55,'business deaths'!$A$2:$B$406,2,FALSE)</f>
        <v>511.66666666666703</v>
      </c>
      <c r="C55">
        <f>VLOOKUP($A55,'new business'!$A$2:$B$406,2,FALSE)</f>
        <v>500</v>
      </c>
      <c r="D55">
        <f>VLOOKUP($A55,'total businesses'!$A$2:$B$406,2,FALSE)</f>
        <v>5076.6666666666697</v>
      </c>
      <c r="E55" t="str">
        <f>IFERROR(VLOOKUP(A55,classification!A$2:B$327,2,FALSE),"")</f>
        <v>OU</v>
      </c>
      <c r="F55">
        <f t="shared" si="0"/>
        <v>100.78791858174655</v>
      </c>
      <c r="G55">
        <f t="shared" si="1"/>
        <v>102</v>
      </c>
      <c r="H55">
        <f t="shared" si="2"/>
        <v>98.489822718319047</v>
      </c>
      <c r="I55">
        <f t="shared" si="3"/>
        <v>170</v>
      </c>
    </row>
    <row r="56" spans="1:9" x14ac:dyDescent="0.25">
      <c r="A56" t="s">
        <v>57</v>
      </c>
      <c r="B56">
        <f>VLOOKUP($A56,'business deaths'!$A$2:$B$406,2,FALSE)</f>
        <v>403.33333333333297</v>
      </c>
      <c r="C56">
        <f>VLOOKUP($A56,'new business'!$A$2:$B$406,2,FALSE)</f>
        <v>303.33333333333297</v>
      </c>
      <c r="D56">
        <f>VLOOKUP($A56,'total businesses'!$A$2:$B$406,2,FALSE)</f>
        <v>3780</v>
      </c>
      <c r="E56" t="str">
        <f>IFERROR(VLOOKUP(A56,classification!A$2:B$327,2,FALSE),"")</f>
        <v>SR</v>
      </c>
      <c r="F56">
        <f t="shared" si="0"/>
        <v>106.70194003527328</v>
      </c>
      <c r="G56">
        <f t="shared" si="1"/>
        <v>169</v>
      </c>
      <c r="H56">
        <f t="shared" si="2"/>
        <v>80.246913580246812</v>
      </c>
      <c r="I56">
        <f t="shared" si="3"/>
        <v>26</v>
      </c>
    </row>
    <row r="57" spans="1:9" x14ac:dyDescent="0.25">
      <c r="A57" t="s">
        <v>58</v>
      </c>
      <c r="B57">
        <f>VLOOKUP($A57,'business deaths'!$A$2:$B$406,2,FALSE)</f>
        <v>356.66666666666703</v>
      </c>
      <c r="C57">
        <f>VLOOKUP($A57,'new business'!$A$2:$B$406,2,FALSE)</f>
        <v>325</v>
      </c>
      <c r="D57">
        <f>VLOOKUP($A57,'total businesses'!$A$2:$B$406,2,FALSE)</f>
        <v>3146.6666666666702</v>
      </c>
      <c r="E57" t="str">
        <f>IFERROR(VLOOKUP(A57,classification!A$2:B$327,2,FALSE),"")</f>
        <v>LU</v>
      </c>
      <c r="F57">
        <f t="shared" si="0"/>
        <v>113.34745762711863</v>
      </c>
      <c r="G57">
        <f t="shared" si="1"/>
        <v>233</v>
      </c>
      <c r="H57">
        <f t="shared" si="2"/>
        <v>103.28389830508463</v>
      </c>
      <c r="I57">
        <f t="shared" si="3"/>
        <v>205</v>
      </c>
    </row>
    <row r="58" spans="1:9" x14ac:dyDescent="0.25">
      <c r="A58" t="s">
        <v>3</v>
      </c>
      <c r="B58">
        <f>VLOOKUP($A58,'business deaths'!$A$2:$B$406,2,FALSE)</f>
        <v>1158.3333333333301</v>
      </c>
      <c r="C58">
        <f>VLOOKUP($A58,'new business'!$A$2:$B$406,2,FALSE)</f>
        <v>1053.3333333333301</v>
      </c>
      <c r="D58">
        <f>VLOOKUP($A58,'total businesses'!$A$2:$B$406,2,FALSE)</f>
        <v>11250</v>
      </c>
      <c r="E58" t="str">
        <f>IFERROR(VLOOKUP(A58,classification!A$2:B$327,2,FALSE),"")</f>
        <v>R50</v>
      </c>
      <c r="F58">
        <f t="shared" si="0"/>
        <v>102.96296296296268</v>
      </c>
      <c r="G58">
        <f t="shared" si="1"/>
        <v>123</v>
      </c>
      <c r="H58">
        <f t="shared" si="2"/>
        <v>93.629629629629335</v>
      </c>
      <c r="I58">
        <f t="shared" si="3"/>
        <v>112</v>
      </c>
    </row>
    <row r="59" spans="1:9" x14ac:dyDescent="0.25">
      <c r="A59" t="s">
        <v>59</v>
      </c>
      <c r="B59">
        <f>VLOOKUP($A59,'business deaths'!$A$2:$B$406,2,FALSE)</f>
        <v>561.66666666666697</v>
      </c>
      <c r="C59">
        <f>VLOOKUP($A59,'new business'!$A$2:$B$406,2,FALSE)</f>
        <v>531.66666666666697</v>
      </c>
      <c r="D59">
        <f>VLOOKUP($A59,'total businesses'!$A$2:$B$406,2,FALSE)</f>
        <v>5763.3333333333303</v>
      </c>
      <c r="E59" t="str">
        <f>IFERROR(VLOOKUP(A59,classification!A$2:B$327,2,FALSE),"")</f>
        <v>OU</v>
      </c>
      <c r="F59">
        <f t="shared" si="0"/>
        <v>97.455176402544936</v>
      </c>
      <c r="G59">
        <f t="shared" si="1"/>
        <v>65</v>
      </c>
      <c r="H59">
        <f t="shared" si="2"/>
        <v>92.249855407750246</v>
      </c>
      <c r="I59">
        <f t="shared" si="3"/>
        <v>103</v>
      </c>
    </row>
    <row r="60" spans="1:9" x14ac:dyDescent="0.25">
      <c r="A60" t="s">
        <v>60</v>
      </c>
      <c r="B60">
        <f>VLOOKUP($A60,'business deaths'!$A$2:$B$406,2,FALSE)</f>
        <v>740</v>
      </c>
      <c r="C60">
        <f>VLOOKUP($A60,'new business'!$A$2:$B$406,2,FALSE)</f>
        <v>761.66666666666697</v>
      </c>
      <c r="D60">
        <f>VLOOKUP($A60,'total businesses'!$A$2:$B$406,2,FALSE)</f>
        <v>7048.3333333333303</v>
      </c>
      <c r="E60" t="str">
        <f>IFERROR(VLOOKUP(A60,classification!A$2:B$327,2,FALSE),"")</f>
        <v>OU</v>
      </c>
      <c r="F60">
        <f t="shared" si="0"/>
        <v>104.98935918656898</v>
      </c>
      <c r="G60">
        <f t="shared" si="1"/>
        <v>149</v>
      </c>
      <c r="H60">
        <f t="shared" si="2"/>
        <v>108.06337195554514</v>
      </c>
      <c r="I60">
        <f t="shared" si="3"/>
        <v>242</v>
      </c>
    </row>
    <row r="61" spans="1:9" x14ac:dyDescent="0.25">
      <c r="A61" t="s">
        <v>61</v>
      </c>
      <c r="B61">
        <f>VLOOKUP($A61,'business deaths'!$A$2:$B$406,2,FALSE)</f>
        <v>596.66666666666697</v>
      </c>
      <c r="C61">
        <f>VLOOKUP($A61,'new business'!$A$2:$B$406,2,FALSE)</f>
        <v>535</v>
      </c>
      <c r="D61">
        <f>VLOOKUP($A61,'total businesses'!$A$2:$B$406,2,FALSE)</f>
        <v>5100</v>
      </c>
      <c r="E61" t="str">
        <f>IFERROR(VLOOKUP(A61,classification!A$2:B$327,2,FALSE),"")</f>
        <v>OU</v>
      </c>
      <c r="F61">
        <f t="shared" si="0"/>
        <v>116.99346405228764</v>
      </c>
      <c r="G61">
        <f t="shared" si="1"/>
        <v>268</v>
      </c>
      <c r="H61">
        <f t="shared" si="2"/>
        <v>104.90196078431373</v>
      </c>
      <c r="I61">
        <f t="shared" si="3"/>
        <v>217</v>
      </c>
    </row>
    <row r="62" spans="1:9" x14ac:dyDescent="0.25">
      <c r="A62" t="s">
        <v>62</v>
      </c>
      <c r="B62">
        <f>VLOOKUP($A62,'business deaths'!$A$2:$B$406,2,FALSE)</f>
        <v>570</v>
      </c>
      <c r="C62">
        <f>VLOOKUP($A62,'new business'!$A$2:$B$406,2,FALSE)</f>
        <v>605</v>
      </c>
      <c r="D62">
        <f>VLOOKUP($A62,'total businesses'!$A$2:$B$406,2,FALSE)</f>
        <v>6293.3333333333303</v>
      </c>
      <c r="E62" t="str">
        <f>IFERROR(VLOOKUP(A62,classification!A$2:B$327,2,FALSE),"")</f>
        <v>SR</v>
      </c>
      <c r="F62">
        <f t="shared" si="0"/>
        <v>90.572033898305136</v>
      </c>
      <c r="G62">
        <f t="shared" si="1"/>
        <v>19</v>
      </c>
      <c r="H62">
        <f t="shared" si="2"/>
        <v>96.13347457627124</v>
      </c>
      <c r="I62">
        <f t="shared" si="3"/>
        <v>135</v>
      </c>
    </row>
    <row r="63" spans="1:9" x14ac:dyDescent="0.25">
      <c r="A63" t="s">
        <v>63</v>
      </c>
      <c r="B63">
        <f>VLOOKUP($A63,'business deaths'!$A$2:$B$406,2,FALSE)</f>
        <v>1861.6666666666699</v>
      </c>
      <c r="C63">
        <f>VLOOKUP($A63,'new business'!$A$2:$B$406,2,FALSE)</f>
        <v>1755</v>
      </c>
      <c r="D63">
        <f>VLOOKUP($A63,'total businesses'!$A$2:$B$406,2,FALSE)</f>
        <v>17515</v>
      </c>
      <c r="E63" t="str">
        <f>IFERROR(VLOOKUP(A63,classification!A$2:B$327,2,FALSE),"")</f>
        <v>R50</v>
      </c>
      <c r="F63">
        <f t="shared" si="0"/>
        <v>106.28984679798286</v>
      </c>
      <c r="G63">
        <f t="shared" si="1"/>
        <v>166</v>
      </c>
      <c r="H63">
        <f t="shared" si="2"/>
        <v>100.19982871824152</v>
      </c>
      <c r="I63">
        <f t="shared" si="3"/>
        <v>186</v>
      </c>
    </row>
    <row r="64" spans="1:9" x14ac:dyDescent="0.25">
      <c r="A64" t="s">
        <v>4</v>
      </c>
      <c r="B64">
        <f>VLOOKUP($A64,'business deaths'!$A$2:$B$406,2,FALSE)</f>
        <v>1290</v>
      </c>
      <c r="C64">
        <f>VLOOKUP($A64,'new business'!$A$2:$B$406,2,FALSE)</f>
        <v>1230</v>
      </c>
      <c r="D64">
        <f>VLOOKUP($A64,'total businesses'!$A$2:$B$406,2,FALSE)</f>
        <v>12306.666666666701</v>
      </c>
      <c r="E64" t="str">
        <f>IFERROR(VLOOKUP(A64,classification!A$2:B$327,2,FALSE),"")</f>
        <v>SR</v>
      </c>
      <c r="F64">
        <f t="shared" si="0"/>
        <v>104.82123510292496</v>
      </c>
      <c r="G64">
        <f t="shared" si="1"/>
        <v>146</v>
      </c>
      <c r="H64">
        <f t="shared" si="2"/>
        <v>99.945828819067984</v>
      </c>
      <c r="I64">
        <f t="shared" si="3"/>
        <v>185</v>
      </c>
    </row>
    <row r="65" spans="1:9" x14ac:dyDescent="0.25">
      <c r="A65" t="s">
        <v>64</v>
      </c>
      <c r="B65">
        <f>VLOOKUP($A65,'business deaths'!$A$2:$B$406,2,FALSE)</f>
        <v>338.33333333333297</v>
      </c>
      <c r="C65">
        <f>VLOOKUP($A65,'new business'!$A$2:$B$406,2,FALSE)</f>
        <v>296.66666666666703</v>
      </c>
      <c r="D65">
        <f>VLOOKUP($A65,'total businesses'!$A$2:$B$406,2,FALSE)</f>
        <v>3311.6666666666702</v>
      </c>
      <c r="E65" t="str">
        <f>IFERROR(VLOOKUP(A65,classification!A$2:B$327,2,FALSE),"")</f>
        <v>OU</v>
      </c>
      <c r="F65">
        <f t="shared" si="0"/>
        <v>102.16406643180653</v>
      </c>
      <c r="G65">
        <f t="shared" si="1"/>
        <v>112</v>
      </c>
      <c r="H65">
        <f t="shared" si="2"/>
        <v>89.582284851534993</v>
      </c>
      <c r="I65">
        <f t="shared" si="3"/>
        <v>75</v>
      </c>
    </row>
    <row r="66" spans="1:9" x14ac:dyDescent="0.25">
      <c r="A66" t="s">
        <v>65</v>
      </c>
      <c r="B66">
        <f>VLOOKUP($A66,'business deaths'!$A$2:$B$406,2,FALSE)</f>
        <v>626.66666666666697</v>
      </c>
      <c r="C66">
        <f>VLOOKUP($A66,'new business'!$A$2:$B$406,2,FALSE)</f>
        <v>565</v>
      </c>
      <c r="D66">
        <f>VLOOKUP($A66,'total businesses'!$A$2:$B$406,2,FALSE)</f>
        <v>6281.6666666666697</v>
      </c>
      <c r="E66" t="str">
        <f>IFERROR(VLOOKUP(A66,classification!A$2:B$327,2,FALSE),"")</f>
        <v>R80</v>
      </c>
      <c r="F66">
        <f t="shared" si="0"/>
        <v>99.761209869992044</v>
      </c>
      <c r="G66">
        <f t="shared" si="1"/>
        <v>92</v>
      </c>
      <c r="H66">
        <f t="shared" si="2"/>
        <v>89.944282302998104</v>
      </c>
      <c r="I66">
        <f t="shared" si="3"/>
        <v>80</v>
      </c>
    </row>
    <row r="67" spans="1:9" x14ac:dyDescent="0.25">
      <c r="A67" t="s">
        <v>66</v>
      </c>
      <c r="B67">
        <f>VLOOKUP($A67,'business deaths'!$A$2:$B$406,2,FALSE)</f>
        <v>545</v>
      </c>
      <c r="C67">
        <f>VLOOKUP($A67,'new business'!$A$2:$B$406,2,FALSE)</f>
        <v>566.66666666666697</v>
      </c>
      <c r="D67">
        <f>VLOOKUP($A67,'total businesses'!$A$2:$B$406,2,FALSE)</f>
        <v>5931.6666666666697</v>
      </c>
      <c r="E67" t="str">
        <f>IFERROR(VLOOKUP(A67,classification!A$2:B$327,2,FALSE),"")</f>
        <v>SR</v>
      </c>
      <c r="F67">
        <f t="shared" si="0"/>
        <v>91.879741500421417</v>
      </c>
      <c r="G67">
        <f t="shared" si="1"/>
        <v>30</v>
      </c>
      <c r="H67">
        <f t="shared" si="2"/>
        <v>95.532452936218036</v>
      </c>
      <c r="I67">
        <f t="shared" si="3"/>
        <v>130</v>
      </c>
    </row>
    <row r="68" spans="1:9" x14ac:dyDescent="0.25">
      <c r="A68" t="s">
        <v>67</v>
      </c>
      <c r="B68">
        <f>VLOOKUP($A68,'business deaths'!$A$2:$B$406,2,FALSE)</f>
        <v>470</v>
      </c>
      <c r="C68">
        <f>VLOOKUP($A68,'new business'!$A$2:$B$406,2,FALSE)</f>
        <v>395</v>
      </c>
      <c r="D68">
        <f>VLOOKUP($A68,'total businesses'!$A$2:$B$406,2,FALSE)</f>
        <v>4153.3333333333303</v>
      </c>
      <c r="E68" t="str">
        <f>IFERROR(VLOOKUP(A68,classification!A$2:B$327,2,FALSE),"")</f>
        <v>SR</v>
      </c>
      <c r="F68">
        <f t="shared" si="0"/>
        <v>113.16211878009639</v>
      </c>
      <c r="G68">
        <f t="shared" si="1"/>
        <v>231</v>
      </c>
      <c r="H68">
        <f t="shared" si="2"/>
        <v>95.104333868378887</v>
      </c>
      <c r="I68">
        <f t="shared" si="3"/>
        <v>124</v>
      </c>
    </row>
    <row r="69" spans="1:9" x14ac:dyDescent="0.25">
      <c r="A69" t="s">
        <v>68</v>
      </c>
      <c r="B69">
        <f>VLOOKUP($A69,'business deaths'!$A$2:$B$406,2,FALSE)</f>
        <v>223.333333333333</v>
      </c>
      <c r="C69">
        <f>VLOOKUP($A69,'new business'!$A$2:$B$406,2,FALSE)</f>
        <v>176.666666666667</v>
      </c>
      <c r="D69">
        <f>VLOOKUP($A69,'total businesses'!$A$2:$B$406,2,FALSE)</f>
        <v>1963.3333333333301</v>
      </c>
      <c r="E69" t="str">
        <f>IFERROR(VLOOKUP(A69,classification!A$2:B$327,2,FALSE),"")</f>
        <v>LU</v>
      </c>
      <c r="F69">
        <f t="shared" si="0"/>
        <v>113.75212224108661</v>
      </c>
      <c r="G69">
        <f t="shared" si="1"/>
        <v>240</v>
      </c>
      <c r="H69">
        <f t="shared" si="2"/>
        <v>89.983022071307616</v>
      </c>
      <c r="I69">
        <f t="shared" si="3"/>
        <v>81</v>
      </c>
    </row>
    <row r="70" spans="1:9" x14ac:dyDescent="0.25">
      <c r="A70" t="s">
        <v>5</v>
      </c>
      <c r="B70">
        <f>VLOOKUP($A70,'business deaths'!$A$2:$B$406,2,FALSE)</f>
        <v>1480</v>
      </c>
      <c r="C70">
        <f>VLOOKUP($A70,'new business'!$A$2:$B$406,2,FALSE)</f>
        <v>1766.6666666666699</v>
      </c>
      <c r="D70">
        <f>VLOOKUP($A70,'total businesses'!$A$2:$B$406,2,FALSE)</f>
        <v>15658.333333333299</v>
      </c>
      <c r="E70" t="str">
        <f>IFERROR(VLOOKUP(A70,classification!A$2:B$327,2,FALSE),"")</f>
        <v>MU</v>
      </c>
      <c r="F70">
        <f t="shared" si="0"/>
        <v>94.518360830229042</v>
      </c>
      <c r="G70">
        <f t="shared" si="1"/>
        <v>47</v>
      </c>
      <c r="H70">
        <f t="shared" si="2"/>
        <v>112.82597126130966</v>
      </c>
      <c r="I70">
        <f t="shared" si="3"/>
        <v>266</v>
      </c>
    </row>
    <row r="71" spans="1:9" x14ac:dyDescent="0.25">
      <c r="A71" t="s">
        <v>69</v>
      </c>
      <c r="B71">
        <f>VLOOKUP($A71,'business deaths'!$A$2:$B$406,2,FALSE)</f>
        <v>725</v>
      </c>
      <c r="C71">
        <f>VLOOKUP($A71,'new business'!$A$2:$B$406,2,FALSE)</f>
        <v>655</v>
      </c>
      <c r="D71">
        <f>VLOOKUP($A71,'total businesses'!$A$2:$B$406,2,FALSE)</f>
        <v>6756.6666666666697</v>
      </c>
      <c r="E71" t="str">
        <f>IFERROR(VLOOKUP(A71,classification!A$2:B$327,2,FALSE),"")</f>
        <v>SR</v>
      </c>
      <c r="F71">
        <f t="shared" si="0"/>
        <v>107.30143068574242</v>
      </c>
      <c r="G71">
        <f t="shared" si="1"/>
        <v>172</v>
      </c>
      <c r="H71">
        <f t="shared" si="2"/>
        <v>96.941292550567297</v>
      </c>
      <c r="I71">
        <f t="shared" si="3"/>
        <v>145</v>
      </c>
    </row>
    <row r="72" spans="1:9" x14ac:dyDescent="0.25">
      <c r="A72" t="s">
        <v>70</v>
      </c>
      <c r="B72">
        <f>VLOOKUP($A72,'business deaths'!$A$2:$B$406,2,FALSE)</f>
        <v>233.333333333333</v>
      </c>
      <c r="C72">
        <f>VLOOKUP($A72,'new business'!$A$2:$B$406,2,FALSE)</f>
        <v>200</v>
      </c>
      <c r="D72">
        <f>VLOOKUP($A72,'total businesses'!$A$2:$B$406,2,FALSE)</f>
        <v>2068.3333333333298</v>
      </c>
      <c r="E72" t="str">
        <f>IFERROR(VLOOKUP(A72,classification!A$2:B$327,2,FALSE),"")</f>
        <v>R80</v>
      </c>
      <c r="F72">
        <f t="shared" si="0"/>
        <v>112.81224818694605</v>
      </c>
      <c r="G72">
        <f t="shared" si="1"/>
        <v>224</v>
      </c>
      <c r="H72">
        <f t="shared" si="2"/>
        <v>96.696212731668169</v>
      </c>
      <c r="I72">
        <f t="shared" si="3"/>
        <v>141</v>
      </c>
    </row>
    <row r="73" spans="1:9" x14ac:dyDescent="0.25">
      <c r="A73" t="s">
        <v>71</v>
      </c>
      <c r="B73">
        <f>VLOOKUP($A73,'business deaths'!$A$2:$B$406,2,FALSE)</f>
        <v>166.666666666667</v>
      </c>
      <c r="C73">
        <f>VLOOKUP($A73,'new business'!$A$2:$B$406,2,FALSE)</f>
        <v>173.333333333333</v>
      </c>
      <c r="D73">
        <f>VLOOKUP($A73,'total businesses'!$A$2:$B$406,2,FALSE)</f>
        <v>1616.6666666666699</v>
      </c>
      <c r="E73" t="str">
        <f>IFERROR(VLOOKUP(A73,classification!A$2:B$327,2,FALSE),"")</f>
        <v>OU</v>
      </c>
      <c r="F73">
        <f t="shared" si="0"/>
        <v>103.09278350515463</v>
      </c>
      <c r="G73">
        <f t="shared" si="1"/>
        <v>125</v>
      </c>
      <c r="H73">
        <f t="shared" si="2"/>
        <v>107.2164948453604</v>
      </c>
      <c r="I73">
        <f t="shared" si="3"/>
        <v>233</v>
      </c>
    </row>
    <row r="74" spans="1:9" x14ac:dyDescent="0.25">
      <c r="A74" t="s">
        <v>6</v>
      </c>
      <c r="B74">
        <f>VLOOKUP($A74,'business deaths'!$A$2:$B$406,2,FALSE)</f>
        <v>1936.6666666666699</v>
      </c>
      <c r="C74">
        <f>VLOOKUP($A74,'new business'!$A$2:$B$406,2,FALSE)</f>
        <v>1626.6666666666699</v>
      </c>
      <c r="D74">
        <f>VLOOKUP($A74,'total businesses'!$A$2:$B$406,2,FALSE)</f>
        <v>20018.333333333299</v>
      </c>
      <c r="E74" t="str">
        <f>IFERROR(VLOOKUP(A74,classification!A$2:B$327,2,FALSE),"")</f>
        <v>R80</v>
      </c>
      <c r="F74">
        <f t="shared" si="0"/>
        <v>96.744650736824909</v>
      </c>
      <c r="G74">
        <f t="shared" si="1"/>
        <v>57</v>
      </c>
      <c r="H74">
        <f t="shared" si="2"/>
        <v>81.258846057780659</v>
      </c>
      <c r="I74">
        <f t="shared" si="3"/>
        <v>30</v>
      </c>
    </row>
    <row r="75" spans="1:9" x14ac:dyDescent="0.25">
      <c r="A75" t="s">
        <v>72</v>
      </c>
      <c r="B75">
        <f>VLOOKUP($A75,'business deaths'!$A$2:$B$406,2,FALSE)</f>
        <v>448.33333333333297</v>
      </c>
      <c r="C75">
        <f>VLOOKUP($A75,'new business'!$A$2:$B$406,2,FALSE)</f>
        <v>468.33333333333297</v>
      </c>
      <c r="D75">
        <f>VLOOKUP($A75,'total businesses'!$A$2:$B$406,2,FALSE)</f>
        <v>5338.3333333333303</v>
      </c>
      <c r="E75" t="str">
        <f>IFERROR(VLOOKUP(A75,classification!A$2:B$327,2,FALSE),"")</f>
        <v>R80</v>
      </c>
      <c r="F75">
        <f t="shared" ref="F75:F138" si="4">(B75/D75)*1000</f>
        <v>83.983765220106136</v>
      </c>
      <c r="G75">
        <f t="shared" ref="G75:G138" si="5">IFERROR(RANK(F75,F$10:F$336,1),"")</f>
        <v>3</v>
      </c>
      <c r="H75">
        <f t="shared" ref="H75:H138" si="6">(C75/$D75)*1000</f>
        <v>87.730252887917558</v>
      </c>
      <c r="I75">
        <f t="shared" ref="I75:I138" si="7">IFERROR(RANK(H75,H$10:H$336,1),"")</f>
        <v>62</v>
      </c>
    </row>
    <row r="76" spans="1:9" x14ac:dyDescent="0.25">
      <c r="A76" t="s">
        <v>7</v>
      </c>
      <c r="B76">
        <f>VLOOKUP($A76,'business deaths'!$A$2:$B$406,2,FALSE)</f>
        <v>1300</v>
      </c>
      <c r="C76">
        <f>VLOOKUP($A76,'new business'!$A$2:$B$406,2,FALSE)</f>
        <v>1228.3333333333301</v>
      </c>
      <c r="D76">
        <f>VLOOKUP($A76,'total businesses'!$A$2:$B$406,2,FALSE)</f>
        <v>12330</v>
      </c>
      <c r="E76" t="str">
        <f>IFERROR(VLOOKUP(A76,classification!A$2:B$327,2,FALSE),"")</f>
        <v>R50</v>
      </c>
      <c r="F76">
        <f t="shared" si="4"/>
        <v>105.43390105433902</v>
      </c>
      <c r="G76">
        <f t="shared" si="5"/>
        <v>157</v>
      </c>
      <c r="H76">
        <f t="shared" si="6"/>
        <v>99.621519329548249</v>
      </c>
      <c r="I76">
        <f t="shared" si="7"/>
        <v>182</v>
      </c>
    </row>
    <row r="77" spans="1:9" x14ac:dyDescent="0.25">
      <c r="A77" t="s">
        <v>73</v>
      </c>
      <c r="B77">
        <f>VLOOKUP($A77,'business deaths'!$A$2:$B$406,2,FALSE)</f>
        <v>1050</v>
      </c>
      <c r="C77">
        <f>VLOOKUP($A77,'new business'!$A$2:$B$406,2,FALSE)</f>
        <v>981.66666666666697</v>
      </c>
      <c r="D77">
        <f>VLOOKUP($A77,'total businesses'!$A$2:$B$406,2,FALSE)</f>
        <v>8668.3333333333303</v>
      </c>
      <c r="E77" t="str">
        <f>IFERROR(VLOOKUP(A77,classification!A$2:B$327,2,FALSE),"")</f>
        <v>LU</v>
      </c>
      <c r="F77">
        <f t="shared" si="4"/>
        <v>121.13055181695832</v>
      </c>
      <c r="G77">
        <f t="shared" si="5"/>
        <v>292</v>
      </c>
      <c r="H77">
        <f t="shared" si="6"/>
        <v>113.24745241299757</v>
      </c>
      <c r="I77">
        <f t="shared" si="7"/>
        <v>267</v>
      </c>
    </row>
    <row r="78" spans="1:9" x14ac:dyDescent="0.25">
      <c r="A78" t="s">
        <v>74</v>
      </c>
      <c r="B78">
        <f>VLOOKUP($A78,'business deaths'!$A$2:$B$406,2,FALSE)</f>
        <v>236.666666666667</v>
      </c>
      <c r="C78">
        <f>VLOOKUP($A78,'new business'!$A$2:$B$406,2,FALSE)</f>
        <v>231.666666666667</v>
      </c>
      <c r="D78">
        <f>VLOOKUP($A78,'total businesses'!$A$2:$B$406,2,FALSE)</f>
        <v>2811.6666666666702</v>
      </c>
      <c r="E78" t="str">
        <f>IFERROR(VLOOKUP(A78,classification!A$2:B$327,2,FALSE),"")</f>
        <v>R80</v>
      </c>
      <c r="F78">
        <f t="shared" si="4"/>
        <v>84.173088322465929</v>
      </c>
      <c r="G78">
        <f t="shared" si="5"/>
        <v>5</v>
      </c>
      <c r="H78">
        <f t="shared" si="6"/>
        <v>82.394783639596923</v>
      </c>
      <c r="I78">
        <f t="shared" si="7"/>
        <v>36</v>
      </c>
    </row>
    <row r="79" spans="1:9" x14ac:dyDescent="0.25">
      <c r="A79" t="s">
        <v>75</v>
      </c>
      <c r="B79">
        <f>VLOOKUP($A79,'business deaths'!$A$2:$B$406,2,FALSE)</f>
        <v>346.66666666666703</v>
      </c>
      <c r="C79">
        <f>VLOOKUP($A79,'new business'!$A$2:$B$406,2,FALSE)</f>
        <v>370</v>
      </c>
      <c r="D79">
        <f>VLOOKUP($A79,'total businesses'!$A$2:$B$406,2,FALSE)</f>
        <v>2981.6666666666702</v>
      </c>
      <c r="E79" t="str">
        <f>IFERROR(VLOOKUP(A79,classification!A$2:B$327,2,FALSE),"")</f>
        <v>OU</v>
      </c>
      <c r="F79">
        <f t="shared" si="4"/>
        <v>116.26607043040802</v>
      </c>
      <c r="G79">
        <f t="shared" si="5"/>
        <v>263</v>
      </c>
      <c r="H79">
        <f t="shared" si="6"/>
        <v>124.09167132476229</v>
      </c>
      <c r="I79">
        <f t="shared" si="7"/>
        <v>292</v>
      </c>
    </row>
    <row r="80" spans="1:9" x14ac:dyDescent="0.25">
      <c r="A80" t="s">
        <v>76</v>
      </c>
      <c r="B80">
        <f>VLOOKUP($A80,'business deaths'!$A$2:$B$406,2,FALSE)</f>
        <v>1511.6666666666699</v>
      </c>
      <c r="C80">
        <f>VLOOKUP($A80,'new business'!$A$2:$B$406,2,FALSE)</f>
        <v>1550</v>
      </c>
      <c r="D80">
        <f>VLOOKUP($A80,'total businesses'!$A$2:$B$406,2,FALSE)</f>
        <v>12450</v>
      </c>
      <c r="E80" t="str">
        <f>IFERROR(VLOOKUP(A80,classification!A$2:B$327,2,FALSE),"")</f>
        <v>MU</v>
      </c>
      <c r="F80">
        <f t="shared" si="4"/>
        <v>121.41900937081685</v>
      </c>
      <c r="G80">
        <f t="shared" si="5"/>
        <v>294</v>
      </c>
      <c r="H80">
        <f t="shared" si="6"/>
        <v>124.49799196787149</v>
      </c>
      <c r="I80">
        <f t="shared" si="7"/>
        <v>295</v>
      </c>
    </row>
    <row r="81" spans="1:9" x14ac:dyDescent="0.25">
      <c r="A81" t="s">
        <v>77</v>
      </c>
      <c r="B81">
        <f>VLOOKUP($A81,'business deaths'!$A$2:$B$406,2,FALSE)</f>
        <v>751.66666666666697</v>
      </c>
      <c r="C81">
        <f>VLOOKUP($A81,'new business'!$A$2:$B$406,2,FALSE)</f>
        <v>758.33333333333303</v>
      </c>
      <c r="D81">
        <f>VLOOKUP($A81,'total businesses'!$A$2:$B$406,2,FALSE)</f>
        <v>7311.6666666666697</v>
      </c>
      <c r="E81" t="str">
        <f>IFERROR(VLOOKUP(A81,classification!A$2:B$327,2,FALSE),"")</f>
        <v>SR</v>
      </c>
      <c r="F81">
        <f t="shared" si="4"/>
        <v>102.80373831775701</v>
      </c>
      <c r="G81">
        <f t="shared" si="5"/>
        <v>121</v>
      </c>
      <c r="H81">
        <f t="shared" si="6"/>
        <v>103.71552313653969</v>
      </c>
      <c r="I81">
        <f t="shared" si="7"/>
        <v>207</v>
      </c>
    </row>
    <row r="82" spans="1:9" x14ac:dyDescent="0.25">
      <c r="A82" t="s">
        <v>78</v>
      </c>
      <c r="B82">
        <f>VLOOKUP($A82,'business deaths'!$A$2:$B$406,2,FALSE)</f>
        <v>338.33333333333297</v>
      </c>
      <c r="C82">
        <f>VLOOKUP($A82,'new business'!$A$2:$B$406,2,FALSE)</f>
        <v>310</v>
      </c>
      <c r="D82">
        <f>VLOOKUP($A82,'total businesses'!$A$2:$B$406,2,FALSE)</f>
        <v>2995</v>
      </c>
      <c r="E82" t="str">
        <f>IFERROR(VLOOKUP(A82,classification!A$2:B$327,2,FALSE),"")</f>
        <v>OU</v>
      </c>
      <c r="F82">
        <f t="shared" si="4"/>
        <v>112.96605453533655</v>
      </c>
      <c r="G82">
        <f t="shared" si="5"/>
        <v>226</v>
      </c>
      <c r="H82">
        <f t="shared" si="6"/>
        <v>103.50584307178632</v>
      </c>
      <c r="I82">
        <f t="shared" si="7"/>
        <v>206</v>
      </c>
    </row>
    <row r="83" spans="1:9" x14ac:dyDescent="0.25">
      <c r="A83" t="s">
        <v>79</v>
      </c>
      <c r="B83">
        <f>VLOOKUP($A83,'business deaths'!$A$2:$B$406,2,FALSE)</f>
        <v>363.33333333333297</v>
      </c>
      <c r="C83">
        <f>VLOOKUP($A83,'new business'!$A$2:$B$406,2,FALSE)</f>
        <v>396.66666666666703</v>
      </c>
      <c r="D83">
        <f>VLOOKUP($A83,'total businesses'!$A$2:$B$406,2,FALSE)</f>
        <v>3328.3333333333298</v>
      </c>
      <c r="E83" t="str">
        <f>IFERROR(VLOOKUP(A83,classification!A$2:B$327,2,FALSE),"")</f>
        <v>MU</v>
      </c>
      <c r="F83">
        <f t="shared" si="4"/>
        <v>109.16374561842765</v>
      </c>
      <c r="G83">
        <f t="shared" si="5"/>
        <v>190</v>
      </c>
      <c r="H83">
        <f t="shared" si="6"/>
        <v>119.17876815222859</v>
      </c>
      <c r="I83">
        <f t="shared" si="7"/>
        <v>287</v>
      </c>
    </row>
    <row r="84" spans="1:9" x14ac:dyDescent="0.25">
      <c r="A84" t="s">
        <v>80</v>
      </c>
      <c r="B84">
        <f>VLOOKUP($A84,'business deaths'!$A$2:$B$406,2,FALSE)</f>
        <v>405</v>
      </c>
      <c r="C84">
        <f>VLOOKUP($A84,'new business'!$A$2:$B$406,2,FALSE)</f>
        <v>368.33333333333297</v>
      </c>
      <c r="D84">
        <f>VLOOKUP($A84,'total businesses'!$A$2:$B$406,2,FALSE)</f>
        <v>4035</v>
      </c>
      <c r="E84" t="str">
        <f>IFERROR(VLOOKUP(A84,classification!A$2:B$327,2,FALSE),"")</f>
        <v>R80</v>
      </c>
      <c r="F84">
        <f t="shared" si="4"/>
        <v>100.37174721189591</v>
      </c>
      <c r="G84">
        <f t="shared" si="5"/>
        <v>98</v>
      </c>
      <c r="H84">
        <f t="shared" si="6"/>
        <v>91.284593143329104</v>
      </c>
      <c r="I84">
        <f t="shared" si="7"/>
        <v>92</v>
      </c>
    </row>
    <row r="85" spans="1:9" x14ac:dyDescent="0.25">
      <c r="A85" t="s">
        <v>81</v>
      </c>
      <c r="B85">
        <f>VLOOKUP($A85,'business deaths'!$A$2:$B$406,2,FALSE)</f>
        <v>831.66666666666697</v>
      </c>
      <c r="C85">
        <f>VLOOKUP($A85,'new business'!$A$2:$B$406,2,FALSE)</f>
        <v>723.33333333333303</v>
      </c>
      <c r="D85">
        <f>VLOOKUP($A85,'total businesses'!$A$2:$B$406,2,FALSE)</f>
        <v>6885</v>
      </c>
      <c r="E85" t="str">
        <f>IFERROR(VLOOKUP(A85,classification!A$2:B$327,2,FALSE),"")</f>
        <v>OU</v>
      </c>
      <c r="F85">
        <f t="shared" si="4"/>
        <v>120.79399661099012</v>
      </c>
      <c r="G85">
        <f t="shared" si="5"/>
        <v>290</v>
      </c>
      <c r="H85">
        <f t="shared" si="6"/>
        <v>105.0593076736867</v>
      </c>
      <c r="I85">
        <f t="shared" si="7"/>
        <v>220</v>
      </c>
    </row>
    <row r="86" spans="1:9" x14ac:dyDescent="0.25">
      <c r="A86" t="s">
        <v>82</v>
      </c>
      <c r="B86">
        <f>VLOOKUP($A86,'business deaths'!$A$2:$B$406,2,FALSE)</f>
        <v>386.66666666666703</v>
      </c>
      <c r="C86">
        <f>VLOOKUP($A86,'new business'!$A$2:$B$406,2,FALSE)</f>
        <v>308.33333333333297</v>
      </c>
      <c r="D86">
        <f>VLOOKUP($A86,'total businesses'!$A$2:$B$406,2,FALSE)</f>
        <v>4081.6666666666702</v>
      </c>
      <c r="E86" t="str">
        <f>IFERROR(VLOOKUP(A86,classification!A$2:B$327,2,FALSE),"")</f>
        <v>R80</v>
      </c>
      <c r="F86">
        <f t="shared" si="4"/>
        <v>94.732543895467543</v>
      </c>
      <c r="G86">
        <f t="shared" si="5"/>
        <v>48</v>
      </c>
      <c r="H86">
        <f t="shared" si="6"/>
        <v>75.541037158023528</v>
      </c>
      <c r="I86">
        <f t="shared" si="7"/>
        <v>11</v>
      </c>
    </row>
    <row r="87" spans="1:9" x14ac:dyDescent="0.25">
      <c r="A87" t="s">
        <v>83</v>
      </c>
      <c r="B87">
        <f>VLOOKUP($A87,'business deaths'!$A$2:$B$406,2,FALSE)</f>
        <v>885</v>
      </c>
      <c r="C87">
        <f>VLOOKUP($A87,'new business'!$A$2:$B$406,2,FALSE)</f>
        <v>790</v>
      </c>
      <c r="D87">
        <f>VLOOKUP($A87,'total businesses'!$A$2:$B$406,2,FALSE)</f>
        <v>7440</v>
      </c>
      <c r="E87" t="str">
        <f>IFERROR(VLOOKUP(A87,classification!A$2:B$327,2,FALSE),"")</f>
        <v>OU</v>
      </c>
      <c r="F87">
        <f t="shared" si="4"/>
        <v>118.95161290322581</v>
      </c>
      <c r="G87">
        <f t="shared" si="5"/>
        <v>280</v>
      </c>
      <c r="H87">
        <f t="shared" si="6"/>
        <v>106.18279569892474</v>
      </c>
      <c r="I87">
        <f t="shared" si="7"/>
        <v>226</v>
      </c>
    </row>
    <row r="88" spans="1:9" x14ac:dyDescent="0.25">
      <c r="A88" t="s">
        <v>84</v>
      </c>
      <c r="B88">
        <f>VLOOKUP($A88,'business deaths'!$A$2:$B$406,2,FALSE)</f>
        <v>311.66666666666703</v>
      </c>
      <c r="C88">
        <f>VLOOKUP($A88,'new business'!$A$2:$B$406,2,FALSE)</f>
        <v>298.33333333333297</v>
      </c>
      <c r="D88">
        <f>VLOOKUP($A88,'total businesses'!$A$2:$B$406,2,FALSE)</f>
        <v>3118.3333333333298</v>
      </c>
      <c r="E88" t="str">
        <f>IFERROR(VLOOKUP(A88,classification!A$2:B$327,2,FALSE),"")</f>
        <v>R50</v>
      </c>
      <c r="F88">
        <f t="shared" si="4"/>
        <v>99.946552645644275</v>
      </c>
      <c r="G88">
        <f t="shared" si="5"/>
        <v>93</v>
      </c>
      <c r="H88">
        <f t="shared" si="6"/>
        <v>95.670764297167281</v>
      </c>
      <c r="I88">
        <f t="shared" si="7"/>
        <v>132</v>
      </c>
    </row>
    <row r="89" spans="1:9" x14ac:dyDescent="0.25">
      <c r="A89" t="s">
        <v>85</v>
      </c>
      <c r="B89">
        <f>VLOOKUP($A89,'business deaths'!$A$2:$B$406,2,FALSE)</f>
        <v>1031.6666666666699</v>
      </c>
      <c r="C89">
        <f>VLOOKUP($A89,'new business'!$A$2:$B$406,2,FALSE)</f>
        <v>925</v>
      </c>
      <c r="D89">
        <f>VLOOKUP($A89,'total businesses'!$A$2:$B$406,2,FALSE)</f>
        <v>9926.6666666666697</v>
      </c>
      <c r="E89" t="str">
        <f>IFERROR(VLOOKUP(A89,classification!A$2:B$327,2,FALSE),"")</f>
        <v>MU</v>
      </c>
      <c r="F89">
        <f t="shared" si="4"/>
        <v>103.9288112827404</v>
      </c>
      <c r="G89">
        <f t="shared" si="5"/>
        <v>137</v>
      </c>
      <c r="H89">
        <f t="shared" si="6"/>
        <v>93.183344526527833</v>
      </c>
      <c r="I89">
        <f t="shared" si="7"/>
        <v>109</v>
      </c>
    </row>
    <row r="90" spans="1:9" x14ac:dyDescent="0.25">
      <c r="A90" t="s">
        <v>86</v>
      </c>
      <c r="B90">
        <f>VLOOKUP($A90,'business deaths'!$A$2:$B$406,2,FALSE)</f>
        <v>1666.6666666666699</v>
      </c>
      <c r="C90">
        <f>VLOOKUP($A90,'new business'!$A$2:$B$406,2,FALSE)</f>
        <v>1955</v>
      </c>
      <c r="D90">
        <f>VLOOKUP($A90,'total businesses'!$A$2:$B$406,2,FALSE)</f>
        <v>14320</v>
      </c>
      <c r="E90" t="str">
        <f>IFERROR(VLOOKUP(A90,classification!A$2:B$327,2,FALSE),"")</f>
        <v>MU</v>
      </c>
      <c r="F90">
        <f t="shared" si="4"/>
        <v>116.38733705772835</v>
      </c>
      <c r="G90">
        <f t="shared" si="5"/>
        <v>265</v>
      </c>
      <c r="H90">
        <f t="shared" si="6"/>
        <v>136.52234636871506</v>
      </c>
      <c r="I90">
        <f t="shared" si="7"/>
        <v>308</v>
      </c>
    </row>
    <row r="91" spans="1:9" x14ac:dyDescent="0.25">
      <c r="A91" t="s">
        <v>87</v>
      </c>
      <c r="B91">
        <f>VLOOKUP($A91,'business deaths'!$A$2:$B$406,2,FALSE)</f>
        <v>330</v>
      </c>
      <c r="C91">
        <f>VLOOKUP($A91,'new business'!$A$2:$B$406,2,FALSE)</f>
        <v>331.66666666666703</v>
      </c>
      <c r="D91">
        <f>VLOOKUP($A91,'total businesses'!$A$2:$B$406,2,FALSE)</f>
        <v>3641.6666666666702</v>
      </c>
      <c r="E91" t="str">
        <f>IFERROR(VLOOKUP(A91,classification!A$2:B$327,2,FALSE),"")</f>
        <v>R80</v>
      </c>
      <c r="F91">
        <f t="shared" si="4"/>
        <v>90.617848970251629</v>
      </c>
      <c r="G91">
        <f t="shared" si="5"/>
        <v>20</v>
      </c>
      <c r="H91">
        <f t="shared" si="6"/>
        <v>91.075514874141888</v>
      </c>
      <c r="I91">
        <f t="shared" si="7"/>
        <v>90</v>
      </c>
    </row>
    <row r="92" spans="1:9" x14ac:dyDescent="0.25">
      <c r="A92" t="s">
        <v>88</v>
      </c>
      <c r="B92">
        <f>VLOOKUP($A92,'business deaths'!$A$2:$B$406,2,FALSE)</f>
        <v>498.33333333333297</v>
      </c>
      <c r="C92">
        <f>VLOOKUP($A92,'new business'!$A$2:$B$406,2,FALSE)</f>
        <v>426.66666666666703</v>
      </c>
      <c r="D92">
        <f>VLOOKUP($A92,'total businesses'!$A$2:$B$406,2,FALSE)</f>
        <v>5481.6666666666697</v>
      </c>
      <c r="E92" t="str">
        <f>IFERROR(VLOOKUP(A92,classification!A$2:B$327,2,FALSE),"")</f>
        <v>R50</v>
      </c>
      <c r="F92">
        <f t="shared" si="4"/>
        <v>90.909090909090793</v>
      </c>
      <c r="G92">
        <f t="shared" si="5"/>
        <v>21</v>
      </c>
      <c r="H92">
        <f t="shared" si="6"/>
        <v>77.835208269990915</v>
      </c>
      <c r="I92">
        <f t="shared" si="7"/>
        <v>18</v>
      </c>
    </row>
    <row r="93" spans="1:9" x14ac:dyDescent="0.25">
      <c r="A93" t="s">
        <v>89</v>
      </c>
      <c r="B93">
        <f>VLOOKUP($A93,'business deaths'!$A$2:$B$406,2,FALSE)</f>
        <v>426.66666666666703</v>
      </c>
      <c r="C93">
        <f>VLOOKUP($A93,'new business'!$A$2:$B$406,2,FALSE)</f>
        <v>375</v>
      </c>
      <c r="D93">
        <f>VLOOKUP($A93,'total businesses'!$A$2:$B$406,2,FALSE)</f>
        <v>4496.6666666666697</v>
      </c>
      <c r="E93" t="str">
        <f>IFERROR(VLOOKUP(A93,classification!A$2:B$327,2,FALSE),"")</f>
        <v>R50</v>
      </c>
      <c r="F93">
        <f t="shared" si="4"/>
        <v>94.885100074128999</v>
      </c>
      <c r="G93">
        <f t="shared" si="5"/>
        <v>49</v>
      </c>
      <c r="H93">
        <f t="shared" si="6"/>
        <v>83.395107487027374</v>
      </c>
      <c r="I93">
        <f t="shared" si="7"/>
        <v>40</v>
      </c>
    </row>
    <row r="94" spans="1:9" x14ac:dyDescent="0.25">
      <c r="A94" t="s">
        <v>90</v>
      </c>
      <c r="B94">
        <f>VLOOKUP($A94,'business deaths'!$A$2:$B$406,2,FALSE)</f>
        <v>605</v>
      </c>
      <c r="C94">
        <f>VLOOKUP($A94,'new business'!$A$2:$B$406,2,FALSE)</f>
        <v>573.33333333333303</v>
      </c>
      <c r="D94">
        <f>VLOOKUP($A94,'total businesses'!$A$2:$B$406,2,FALSE)</f>
        <v>6403.3333333333303</v>
      </c>
      <c r="E94" t="str">
        <f>IFERROR(VLOOKUP(A94,classification!A$2:B$327,2,FALSE),"")</f>
        <v>R50</v>
      </c>
      <c r="F94">
        <f t="shared" si="4"/>
        <v>94.482040603852212</v>
      </c>
      <c r="G94">
        <f t="shared" si="5"/>
        <v>46</v>
      </c>
      <c r="H94">
        <f t="shared" si="6"/>
        <v>89.536699635606453</v>
      </c>
      <c r="I94">
        <f t="shared" si="7"/>
        <v>74</v>
      </c>
    </row>
    <row r="95" spans="1:9" x14ac:dyDescent="0.25">
      <c r="A95" t="s">
        <v>91</v>
      </c>
      <c r="B95">
        <f>VLOOKUP($A95,'business deaths'!$A$2:$B$406,2,FALSE)</f>
        <v>781.66666666666697</v>
      </c>
      <c r="C95">
        <f>VLOOKUP($A95,'new business'!$A$2:$B$406,2,FALSE)</f>
        <v>788.33333333333303</v>
      </c>
      <c r="D95">
        <f>VLOOKUP($A95,'total businesses'!$A$2:$B$406,2,FALSE)</f>
        <v>7541.6666666666697</v>
      </c>
      <c r="E95" t="str">
        <f>IFERROR(VLOOKUP(A95,classification!A$2:B$327,2,FALSE),"")</f>
        <v>SR</v>
      </c>
      <c r="F95">
        <f t="shared" si="4"/>
        <v>103.646408839779</v>
      </c>
      <c r="G95">
        <f t="shared" si="5"/>
        <v>133</v>
      </c>
      <c r="H95">
        <f t="shared" si="6"/>
        <v>104.53038674033141</v>
      </c>
      <c r="I95">
        <f t="shared" si="7"/>
        <v>212</v>
      </c>
    </row>
    <row r="96" spans="1:9" x14ac:dyDescent="0.25">
      <c r="A96" t="s">
        <v>92</v>
      </c>
      <c r="B96">
        <f>VLOOKUP($A96,'business deaths'!$A$2:$B$406,2,FALSE)</f>
        <v>480</v>
      </c>
      <c r="C96">
        <f>VLOOKUP($A96,'new business'!$A$2:$B$406,2,FALSE)</f>
        <v>363.33333333333297</v>
      </c>
      <c r="D96">
        <f>VLOOKUP($A96,'total businesses'!$A$2:$B$406,2,FALSE)</f>
        <v>4901.6666666666697</v>
      </c>
      <c r="E96" t="str">
        <f>IFERROR(VLOOKUP(A96,classification!A$2:B$327,2,FALSE),"")</f>
        <v>R80</v>
      </c>
      <c r="F96">
        <f t="shared" si="4"/>
        <v>97.9258755525331</v>
      </c>
      <c r="G96">
        <f t="shared" si="5"/>
        <v>68</v>
      </c>
      <c r="H96">
        <f t="shared" si="6"/>
        <v>74.124447466847883</v>
      </c>
      <c r="I96">
        <f t="shared" si="7"/>
        <v>5</v>
      </c>
    </row>
    <row r="97" spans="1:9" x14ac:dyDescent="0.25">
      <c r="A97" t="s">
        <v>93</v>
      </c>
      <c r="B97">
        <f>VLOOKUP($A97,'business deaths'!$A$2:$B$406,2,FALSE)</f>
        <v>370</v>
      </c>
      <c r="C97">
        <f>VLOOKUP($A97,'new business'!$A$2:$B$406,2,FALSE)</f>
        <v>346.66666666666703</v>
      </c>
      <c r="D97">
        <f>VLOOKUP($A97,'total businesses'!$A$2:$B$406,2,FALSE)</f>
        <v>3583.3333333333298</v>
      </c>
      <c r="E97" t="str">
        <f>IFERROR(VLOOKUP(A97,classification!A$2:B$327,2,FALSE),"")</f>
        <v>R50</v>
      </c>
      <c r="F97">
        <f t="shared" si="4"/>
        <v>103.25581395348847</v>
      </c>
      <c r="G97">
        <f t="shared" si="5"/>
        <v>128</v>
      </c>
      <c r="H97">
        <f t="shared" si="6"/>
        <v>96.744186046511814</v>
      </c>
      <c r="I97">
        <f t="shared" si="7"/>
        <v>143</v>
      </c>
    </row>
    <row r="98" spans="1:9" x14ac:dyDescent="0.25">
      <c r="A98" t="s">
        <v>94</v>
      </c>
      <c r="B98">
        <f>VLOOKUP($A98,'business deaths'!$A$2:$B$406,2,FALSE)</f>
        <v>1328.3333333333301</v>
      </c>
      <c r="C98">
        <f>VLOOKUP($A98,'new business'!$A$2:$B$406,2,FALSE)</f>
        <v>1105</v>
      </c>
      <c r="D98">
        <f>VLOOKUP($A98,'total businesses'!$A$2:$B$406,2,FALSE)</f>
        <v>12236.666666666701</v>
      </c>
      <c r="E98" t="str">
        <f>IFERROR(VLOOKUP(A98,classification!A$2:B$327,2,FALSE),"")</f>
        <v>R50</v>
      </c>
      <c r="F98">
        <f t="shared" si="4"/>
        <v>108.55352764914136</v>
      </c>
      <c r="G98">
        <f t="shared" si="5"/>
        <v>186</v>
      </c>
      <c r="H98">
        <f t="shared" si="6"/>
        <v>90.302369926450311</v>
      </c>
      <c r="I98">
        <f t="shared" si="7"/>
        <v>85</v>
      </c>
    </row>
    <row r="99" spans="1:9" x14ac:dyDescent="0.25">
      <c r="A99" t="s">
        <v>95</v>
      </c>
      <c r="B99">
        <f>VLOOKUP($A99,'business deaths'!$A$2:$B$406,2,FALSE)</f>
        <v>411.66666666666703</v>
      </c>
      <c r="C99">
        <f>VLOOKUP($A99,'new business'!$A$2:$B$406,2,FALSE)</f>
        <v>375</v>
      </c>
      <c r="D99">
        <f>VLOOKUP($A99,'total businesses'!$A$2:$B$406,2,FALSE)</f>
        <v>4083.3333333333298</v>
      </c>
      <c r="E99" t="str">
        <f>IFERROR(VLOOKUP(A99,classification!A$2:B$327,2,FALSE),"")</f>
        <v>SR</v>
      </c>
      <c r="F99">
        <f t="shared" si="4"/>
        <v>100.81632653061241</v>
      </c>
      <c r="G99">
        <f t="shared" si="5"/>
        <v>103</v>
      </c>
      <c r="H99">
        <f t="shared" si="6"/>
        <v>91.836734693877631</v>
      </c>
      <c r="I99">
        <f t="shared" si="7"/>
        <v>96</v>
      </c>
    </row>
    <row r="100" spans="1:9" x14ac:dyDescent="0.25">
      <c r="A100" t="s">
        <v>96</v>
      </c>
      <c r="B100">
        <f>VLOOKUP($A100,'business deaths'!$A$2:$B$406,2,FALSE)</f>
        <v>376.66666666666703</v>
      </c>
      <c r="C100">
        <f>VLOOKUP($A100,'new business'!$A$2:$B$406,2,FALSE)</f>
        <v>311.66666666666703</v>
      </c>
      <c r="D100">
        <f>VLOOKUP($A100,'total businesses'!$A$2:$B$406,2,FALSE)</f>
        <v>3183.3333333333298</v>
      </c>
      <c r="E100" t="str">
        <f>IFERROR(VLOOKUP(A100,classification!A$2:B$327,2,FALSE),"")</f>
        <v>OU</v>
      </c>
      <c r="F100">
        <f t="shared" si="4"/>
        <v>118.32460732984318</v>
      </c>
      <c r="G100">
        <f t="shared" si="5"/>
        <v>276</v>
      </c>
      <c r="H100">
        <f t="shared" si="6"/>
        <v>97.905759162303895</v>
      </c>
      <c r="I100">
        <f t="shared" si="7"/>
        <v>160</v>
      </c>
    </row>
    <row r="101" spans="1:9" x14ac:dyDescent="0.25">
      <c r="A101" t="s">
        <v>97</v>
      </c>
      <c r="B101">
        <f>VLOOKUP($A101,'business deaths'!$A$2:$B$406,2,FALSE)</f>
        <v>573.33333333333303</v>
      </c>
      <c r="C101">
        <f>VLOOKUP($A101,'new business'!$A$2:$B$406,2,FALSE)</f>
        <v>466.66666666666703</v>
      </c>
      <c r="D101">
        <f>VLOOKUP($A101,'total businesses'!$A$2:$B$406,2,FALSE)</f>
        <v>4996.6666666666697</v>
      </c>
      <c r="E101" t="str">
        <f>IFERROR(VLOOKUP(A101,classification!A$2:B$327,2,FALSE),"")</f>
        <v>SR</v>
      </c>
      <c r="F101">
        <f t="shared" si="4"/>
        <v>114.74316210807193</v>
      </c>
      <c r="G101">
        <f t="shared" si="5"/>
        <v>252</v>
      </c>
      <c r="H101">
        <f t="shared" si="6"/>
        <v>93.395597064709818</v>
      </c>
      <c r="I101">
        <f t="shared" si="7"/>
        <v>111</v>
      </c>
    </row>
    <row r="102" spans="1:9" x14ac:dyDescent="0.25">
      <c r="A102" t="s">
        <v>98</v>
      </c>
      <c r="B102">
        <f>VLOOKUP($A102,'business deaths'!$A$2:$B$406,2,FALSE)</f>
        <v>213.333333333333</v>
      </c>
      <c r="C102">
        <f>VLOOKUP($A102,'new business'!$A$2:$B$406,2,FALSE)</f>
        <v>166.666666666667</v>
      </c>
      <c r="D102">
        <f>VLOOKUP($A102,'total businesses'!$A$2:$B$406,2,FALSE)</f>
        <v>2593.3333333333298</v>
      </c>
      <c r="E102" t="str">
        <f>IFERROR(VLOOKUP(A102,classification!A$2:B$327,2,FALSE),"")</f>
        <v>R80</v>
      </c>
      <c r="F102">
        <f t="shared" si="4"/>
        <v>82.262210796915141</v>
      </c>
      <c r="G102">
        <f t="shared" si="5"/>
        <v>1</v>
      </c>
      <c r="H102">
        <f t="shared" si="6"/>
        <v>64.267352185090189</v>
      </c>
      <c r="I102">
        <f t="shared" si="7"/>
        <v>1</v>
      </c>
    </row>
    <row r="103" spans="1:9" x14ac:dyDescent="0.25">
      <c r="A103" t="s">
        <v>99</v>
      </c>
      <c r="B103">
        <f>VLOOKUP($A103,'business deaths'!$A$2:$B$406,2,FALSE)</f>
        <v>861.66666666666697</v>
      </c>
      <c r="C103">
        <f>VLOOKUP($A103,'new business'!$A$2:$B$406,2,FALSE)</f>
        <v>908.33333333333303</v>
      </c>
      <c r="D103">
        <f>VLOOKUP($A103,'total businesses'!$A$2:$B$406,2,FALSE)</f>
        <v>8278.3333333333303</v>
      </c>
      <c r="E103" t="str">
        <f>IFERROR(VLOOKUP(A103,classification!A$2:B$327,2,FALSE),"")</f>
        <v>MU</v>
      </c>
      <c r="F103">
        <f t="shared" si="4"/>
        <v>104.08697402858876</v>
      </c>
      <c r="G103">
        <f t="shared" si="5"/>
        <v>141</v>
      </c>
      <c r="H103">
        <f t="shared" si="6"/>
        <v>109.72417958526273</v>
      </c>
      <c r="I103">
        <f t="shared" si="7"/>
        <v>250</v>
      </c>
    </row>
    <row r="104" spans="1:9" x14ac:dyDescent="0.25">
      <c r="A104" t="s">
        <v>100</v>
      </c>
      <c r="B104">
        <f>VLOOKUP($A104,'business deaths'!$A$2:$B$406,2,FALSE)</f>
        <v>1440</v>
      </c>
      <c r="C104">
        <f>VLOOKUP($A104,'new business'!$A$2:$B$406,2,FALSE)</f>
        <v>1410</v>
      </c>
      <c r="D104">
        <f>VLOOKUP($A104,'total businesses'!$A$2:$B$406,2,FALSE)</f>
        <v>10796.666666666701</v>
      </c>
      <c r="E104" t="str">
        <f>IFERROR(VLOOKUP(A104,classification!A$2:B$327,2,FALSE),"")</f>
        <v>MU</v>
      </c>
      <c r="F104">
        <f t="shared" si="4"/>
        <v>133.37449830194461</v>
      </c>
      <c r="G104">
        <f t="shared" si="5"/>
        <v>317</v>
      </c>
      <c r="H104">
        <f t="shared" si="6"/>
        <v>130.59586292065413</v>
      </c>
      <c r="I104">
        <f t="shared" si="7"/>
        <v>302</v>
      </c>
    </row>
    <row r="105" spans="1:9" x14ac:dyDescent="0.25">
      <c r="A105" t="s">
        <v>101</v>
      </c>
      <c r="B105">
        <f>VLOOKUP($A105,'business deaths'!$A$2:$B$406,2,FALSE)</f>
        <v>771.66666666666697</v>
      </c>
      <c r="C105">
        <f>VLOOKUP($A105,'new business'!$A$2:$B$406,2,FALSE)</f>
        <v>731.66666666666697</v>
      </c>
      <c r="D105">
        <f>VLOOKUP($A105,'total businesses'!$A$2:$B$406,2,FALSE)</f>
        <v>6986.6666666666697</v>
      </c>
      <c r="E105" t="str">
        <f>IFERROR(VLOOKUP(A105,classification!A$2:B$327,2,FALSE),"")</f>
        <v>SR</v>
      </c>
      <c r="F105">
        <f t="shared" si="4"/>
        <v>110.44847328244275</v>
      </c>
      <c r="G105">
        <f t="shared" si="5"/>
        <v>203</v>
      </c>
      <c r="H105">
        <f t="shared" si="6"/>
        <v>104.72328244274809</v>
      </c>
      <c r="I105">
        <f t="shared" si="7"/>
        <v>214</v>
      </c>
    </row>
    <row r="106" spans="1:9" x14ac:dyDescent="0.25">
      <c r="A106" t="s">
        <v>102</v>
      </c>
      <c r="B106">
        <f>VLOOKUP($A106,'business deaths'!$A$2:$B$406,2,FALSE)</f>
        <v>333.33333333333297</v>
      </c>
      <c r="C106">
        <f>VLOOKUP($A106,'new business'!$A$2:$B$406,2,FALSE)</f>
        <v>365</v>
      </c>
      <c r="D106">
        <f>VLOOKUP($A106,'total businesses'!$A$2:$B$406,2,FALSE)</f>
        <v>3295</v>
      </c>
      <c r="E106" t="str">
        <f>IFERROR(VLOOKUP(A106,classification!A$2:B$327,2,FALSE),"")</f>
        <v>MU</v>
      </c>
      <c r="F106">
        <f t="shared" si="4"/>
        <v>101.16337885685371</v>
      </c>
      <c r="G106">
        <f t="shared" si="5"/>
        <v>106</v>
      </c>
      <c r="H106">
        <f t="shared" si="6"/>
        <v>110.77389984825493</v>
      </c>
      <c r="I106">
        <f t="shared" si="7"/>
        <v>254</v>
      </c>
    </row>
    <row r="107" spans="1:9" x14ac:dyDescent="0.25">
      <c r="A107" t="s">
        <v>103</v>
      </c>
      <c r="B107">
        <f>VLOOKUP($A107,'business deaths'!$A$2:$B$406,2,FALSE)</f>
        <v>370</v>
      </c>
      <c r="C107">
        <f>VLOOKUP($A107,'new business'!$A$2:$B$406,2,FALSE)</f>
        <v>325</v>
      </c>
      <c r="D107">
        <f>VLOOKUP($A107,'total businesses'!$A$2:$B$406,2,FALSE)</f>
        <v>3663.3333333333298</v>
      </c>
      <c r="E107" t="str">
        <f>IFERROR(VLOOKUP(A107,classification!A$2:B$327,2,FALSE),"")</f>
        <v>LU</v>
      </c>
      <c r="F107">
        <f t="shared" si="4"/>
        <v>101.00090991810747</v>
      </c>
      <c r="G107">
        <f t="shared" si="5"/>
        <v>105</v>
      </c>
      <c r="H107">
        <f t="shared" si="6"/>
        <v>88.717015468607912</v>
      </c>
      <c r="I107">
        <f t="shared" si="7"/>
        <v>67</v>
      </c>
    </row>
    <row r="108" spans="1:9" x14ac:dyDescent="0.25">
      <c r="A108" t="s">
        <v>104</v>
      </c>
      <c r="B108">
        <f>VLOOKUP($A108,'business deaths'!$A$2:$B$406,2,FALSE)</f>
        <v>398.33333333333297</v>
      </c>
      <c r="C108">
        <f>VLOOKUP($A108,'new business'!$A$2:$B$406,2,FALSE)</f>
        <v>360</v>
      </c>
      <c r="D108">
        <f>VLOOKUP($A108,'total businesses'!$A$2:$B$406,2,FALSE)</f>
        <v>4011.6666666666702</v>
      </c>
      <c r="E108" t="str">
        <f>IFERROR(VLOOKUP(A108,classification!A$2:B$327,2,FALSE),"")</f>
        <v>OU</v>
      </c>
      <c r="F108">
        <f t="shared" si="4"/>
        <v>99.293726630660402</v>
      </c>
      <c r="G108">
        <f t="shared" si="5"/>
        <v>86</v>
      </c>
      <c r="H108">
        <f t="shared" si="6"/>
        <v>89.738263398421196</v>
      </c>
      <c r="I108">
        <f t="shared" si="7"/>
        <v>79</v>
      </c>
    </row>
    <row r="109" spans="1:9" x14ac:dyDescent="0.25">
      <c r="A109" t="s">
        <v>105</v>
      </c>
      <c r="B109">
        <f>VLOOKUP($A109,'business deaths'!$A$2:$B$406,2,FALSE)</f>
        <v>490</v>
      </c>
      <c r="C109">
        <f>VLOOKUP($A109,'new business'!$A$2:$B$406,2,FALSE)</f>
        <v>403.33333333333297</v>
      </c>
      <c r="D109">
        <f>VLOOKUP($A109,'total businesses'!$A$2:$B$406,2,FALSE)</f>
        <v>4380</v>
      </c>
      <c r="E109" t="str">
        <f>IFERROR(VLOOKUP(A109,classification!A$2:B$327,2,FALSE),"")</f>
        <v>LU</v>
      </c>
      <c r="F109">
        <f t="shared" si="4"/>
        <v>111.87214611872146</v>
      </c>
      <c r="G109">
        <f t="shared" si="5"/>
        <v>218</v>
      </c>
      <c r="H109">
        <f t="shared" si="6"/>
        <v>92.08523592085227</v>
      </c>
      <c r="I109">
        <f t="shared" si="7"/>
        <v>100</v>
      </c>
    </row>
    <row r="110" spans="1:9" x14ac:dyDescent="0.25">
      <c r="A110" t="s">
        <v>106</v>
      </c>
      <c r="B110">
        <f>VLOOKUP($A110,'business deaths'!$A$2:$B$406,2,FALSE)</f>
        <v>340</v>
      </c>
      <c r="C110">
        <f>VLOOKUP($A110,'new business'!$A$2:$B$406,2,FALSE)</f>
        <v>283.33333333333297</v>
      </c>
      <c r="D110">
        <f>VLOOKUP($A110,'total businesses'!$A$2:$B$406,2,FALSE)</f>
        <v>3185</v>
      </c>
      <c r="E110" t="str">
        <f>IFERROR(VLOOKUP(A110,classification!A$2:B$327,2,FALSE),"")</f>
        <v>R80</v>
      </c>
      <c r="F110">
        <f t="shared" si="4"/>
        <v>106.75039246467819</v>
      </c>
      <c r="G110">
        <f t="shared" si="5"/>
        <v>170</v>
      </c>
      <c r="H110">
        <f t="shared" si="6"/>
        <v>88.958660387231703</v>
      </c>
      <c r="I110">
        <f t="shared" si="7"/>
        <v>69</v>
      </c>
    </row>
    <row r="111" spans="1:9" x14ac:dyDescent="0.25">
      <c r="A111" t="s">
        <v>107</v>
      </c>
      <c r="B111">
        <f>VLOOKUP($A111,'business deaths'!$A$2:$B$406,2,FALSE)</f>
        <v>230</v>
      </c>
      <c r="C111">
        <f>VLOOKUP($A111,'new business'!$A$2:$B$406,2,FALSE)</f>
        <v>200</v>
      </c>
      <c r="D111">
        <f>VLOOKUP($A111,'total businesses'!$A$2:$B$406,2,FALSE)</f>
        <v>2266.6666666666702</v>
      </c>
      <c r="E111" t="str">
        <f>IFERROR(VLOOKUP(A111,classification!A$2:B$327,2,FALSE),"")</f>
        <v>R80</v>
      </c>
      <c r="F111">
        <f t="shared" si="4"/>
        <v>101.47058823529396</v>
      </c>
      <c r="G111">
        <f t="shared" si="5"/>
        <v>108</v>
      </c>
      <c r="H111">
        <f t="shared" si="6"/>
        <v>88.23529411764693</v>
      </c>
      <c r="I111">
        <f t="shared" si="7"/>
        <v>64</v>
      </c>
    </row>
    <row r="112" spans="1:9" x14ac:dyDescent="0.25">
      <c r="A112" t="s">
        <v>108</v>
      </c>
      <c r="B112">
        <f>VLOOKUP($A112,'business deaths'!$A$2:$B$406,2,FALSE)</f>
        <v>313.33333333333297</v>
      </c>
      <c r="C112">
        <f>VLOOKUP($A112,'new business'!$A$2:$B$406,2,FALSE)</f>
        <v>255</v>
      </c>
      <c r="D112">
        <f>VLOOKUP($A112,'total businesses'!$A$2:$B$406,2,FALSE)</f>
        <v>3388.3333333333298</v>
      </c>
      <c r="E112" t="str">
        <f>IFERROR(VLOOKUP(A112,classification!A$2:B$327,2,FALSE),"")</f>
        <v>R80</v>
      </c>
      <c r="F112">
        <f t="shared" si="4"/>
        <v>92.474176094441702</v>
      </c>
      <c r="G112">
        <f t="shared" si="5"/>
        <v>35</v>
      </c>
      <c r="H112">
        <f t="shared" si="6"/>
        <v>75.258239055582962</v>
      </c>
      <c r="I112">
        <f t="shared" si="7"/>
        <v>8</v>
      </c>
    </row>
    <row r="113" spans="1:9" x14ac:dyDescent="0.25">
      <c r="A113" t="s">
        <v>109</v>
      </c>
      <c r="B113">
        <f>VLOOKUP($A113,'business deaths'!$A$2:$B$406,2,FALSE)</f>
        <v>443.33333333333297</v>
      </c>
      <c r="C113">
        <f>VLOOKUP($A113,'new business'!$A$2:$B$406,2,FALSE)</f>
        <v>308.33333333333297</v>
      </c>
      <c r="D113">
        <f>VLOOKUP($A113,'total businesses'!$A$2:$B$406,2,FALSE)</f>
        <v>3338.3333333333298</v>
      </c>
      <c r="E113" t="str">
        <f>IFERROR(VLOOKUP(A113,classification!A$2:B$327,2,FALSE),"")</f>
        <v>SR</v>
      </c>
      <c r="F113">
        <f t="shared" si="4"/>
        <v>132.80079880179736</v>
      </c>
      <c r="G113">
        <f t="shared" si="5"/>
        <v>316</v>
      </c>
      <c r="H113">
        <f t="shared" si="6"/>
        <v>92.361457813280069</v>
      </c>
      <c r="I113">
        <f t="shared" si="7"/>
        <v>104</v>
      </c>
    </row>
    <row r="114" spans="1:9" x14ac:dyDescent="0.25">
      <c r="A114" t="s">
        <v>110</v>
      </c>
      <c r="B114">
        <f>VLOOKUP($A114,'business deaths'!$A$2:$B$406,2,FALSE)</f>
        <v>570</v>
      </c>
      <c r="C114">
        <f>VLOOKUP($A114,'new business'!$A$2:$B$406,2,FALSE)</f>
        <v>538.33333333333303</v>
      </c>
      <c r="D114">
        <f>VLOOKUP($A114,'total businesses'!$A$2:$B$406,2,FALSE)</f>
        <v>5146.6666666666697</v>
      </c>
      <c r="E114" t="str">
        <f>IFERROR(VLOOKUP(A114,classification!A$2:B$327,2,FALSE),"")</f>
        <v>MU</v>
      </c>
      <c r="F114">
        <f t="shared" si="4"/>
        <v>110.75129533678751</v>
      </c>
      <c r="G114">
        <f t="shared" si="5"/>
        <v>206</v>
      </c>
      <c r="H114">
        <f t="shared" si="6"/>
        <v>104.59844559585481</v>
      </c>
      <c r="I114">
        <f t="shared" si="7"/>
        <v>213</v>
      </c>
    </row>
    <row r="115" spans="1:9" x14ac:dyDescent="0.25">
      <c r="A115" t="s">
        <v>111</v>
      </c>
      <c r="B115">
        <f>VLOOKUP($A115,'business deaths'!$A$2:$B$406,2,FALSE)</f>
        <v>358.33333333333297</v>
      </c>
      <c r="C115">
        <f>VLOOKUP($A115,'new business'!$A$2:$B$406,2,FALSE)</f>
        <v>308.33333333333297</v>
      </c>
      <c r="D115">
        <f>VLOOKUP($A115,'total businesses'!$A$2:$B$406,2,FALSE)</f>
        <v>3383.3333333333298</v>
      </c>
      <c r="E115" t="str">
        <f>IFERROR(VLOOKUP(A115,classification!A$2:B$327,2,FALSE),"")</f>
        <v>LU</v>
      </c>
      <c r="F115">
        <f t="shared" si="4"/>
        <v>105.9113300492611</v>
      </c>
      <c r="G115">
        <f t="shared" si="5"/>
        <v>161</v>
      </c>
      <c r="H115">
        <f t="shared" si="6"/>
        <v>91.133004926108356</v>
      </c>
      <c r="I115">
        <f t="shared" si="7"/>
        <v>91</v>
      </c>
    </row>
    <row r="116" spans="1:9" x14ac:dyDescent="0.25">
      <c r="A116" t="s">
        <v>112</v>
      </c>
      <c r="B116">
        <f>VLOOKUP($A116,'business deaths'!$A$2:$B$406,2,FALSE)</f>
        <v>370</v>
      </c>
      <c r="C116">
        <f>VLOOKUP($A116,'new business'!$A$2:$B$406,2,FALSE)</f>
        <v>351.66666666666703</v>
      </c>
      <c r="D116">
        <f>VLOOKUP($A116,'total businesses'!$A$2:$B$406,2,FALSE)</f>
        <v>3470</v>
      </c>
      <c r="E116" t="str">
        <f>IFERROR(VLOOKUP(A116,classification!A$2:B$327,2,FALSE),"")</f>
        <v>OU</v>
      </c>
      <c r="F116">
        <f t="shared" si="4"/>
        <v>106.62824207492795</v>
      </c>
      <c r="G116">
        <f t="shared" si="5"/>
        <v>167</v>
      </c>
      <c r="H116">
        <f t="shared" si="6"/>
        <v>101.34486071085504</v>
      </c>
      <c r="I116">
        <f t="shared" si="7"/>
        <v>193</v>
      </c>
    </row>
    <row r="117" spans="1:9" x14ac:dyDescent="0.25">
      <c r="A117" t="s">
        <v>113</v>
      </c>
      <c r="B117">
        <f>VLOOKUP($A117,'business deaths'!$A$2:$B$406,2,FALSE)</f>
        <v>233.333333333333</v>
      </c>
      <c r="C117">
        <f>VLOOKUP($A117,'new business'!$A$2:$B$406,2,FALSE)</f>
        <v>195</v>
      </c>
      <c r="D117">
        <f>VLOOKUP($A117,'total businesses'!$A$2:$B$406,2,FALSE)</f>
        <v>1965</v>
      </c>
      <c r="E117" t="str">
        <f>IFERROR(VLOOKUP(A117,classification!A$2:B$327,2,FALSE),"")</f>
        <v>LU</v>
      </c>
      <c r="F117">
        <f t="shared" si="4"/>
        <v>118.74469889737048</v>
      </c>
      <c r="G117">
        <f t="shared" si="5"/>
        <v>279</v>
      </c>
      <c r="H117">
        <f t="shared" si="6"/>
        <v>99.236641221374043</v>
      </c>
      <c r="I117">
        <f t="shared" si="7"/>
        <v>179</v>
      </c>
    </row>
    <row r="118" spans="1:9" x14ac:dyDescent="0.25">
      <c r="A118" t="s">
        <v>114</v>
      </c>
      <c r="B118">
        <f>VLOOKUP($A118,'business deaths'!$A$2:$B$406,2,FALSE)</f>
        <v>356.66666666666703</v>
      </c>
      <c r="C118">
        <f>VLOOKUP($A118,'new business'!$A$2:$B$406,2,FALSE)</f>
        <v>345</v>
      </c>
      <c r="D118">
        <f>VLOOKUP($A118,'total businesses'!$A$2:$B$406,2,FALSE)</f>
        <v>3110</v>
      </c>
      <c r="E118" t="str">
        <f>IFERROR(VLOOKUP(A118,classification!A$2:B$327,2,FALSE),"")</f>
        <v>MU</v>
      </c>
      <c r="F118">
        <f t="shared" si="4"/>
        <v>114.68381564844599</v>
      </c>
      <c r="G118">
        <f t="shared" si="5"/>
        <v>251</v>
      </c>
      <c r="H118">
        <f t="shared" si="6"/>
        <v>110.93247588424437</v>
      </c>
      <c r="I118">
        <f t="shared" si="7"/>
        <v>255</v>
      </c>
    </row>
    <row r="119" spans="1:9" x14ac:dyDescent="0.25">
      <c r="A119" t="s">
        <v>115</v>
      </c>
      <c r="B119">
        <f>VLOOKUP($A119,'business deaths'!$A$2:$B$406,2,FALSE)</f>
        <v>335</v>
      </c>
      <c r="C119">
        <f>VLOOKUP($A119,'new business'!$A$2:$B$406,2,FALSE)</f>
        <v>291.66666666666703</v>
      </c>
      <c r="D119">
        <f>VLOOKUP($A119,'total businesses'!$A$2:$B$406,2,FALSE)</f>
        <v>3063.3333333333298</v>
      </c>
      <c r="E119" t="str">
        <f>IFERROR(VLOOKUP(A119,classification!A$2:B$327,2,FALSE),"")</f>
        <v>SR</v>
      </c>
      <c r="F119">
        <f t="shared" si="4"/>
        <v>109.35799782372156</v>
      </c>
      <c r="G119">
        <f t="shared" si="5"/>
        <v>192</v>
      </c>
      <c r="H119">
        <f t="shared" si="6"/>
        <v>95.212187159956699</v>
      </c>
      <c r="I119">
        <f t="shared" si="7"/>
        <v>126</v>
      </c>
    </row>
    <row r="120" spans="1:9" x14ac:dyDescent="0.25">
      <c r="A120" t="s">
        <v>116</v>
      </c>
      <c r="B120">
        <f>VLOOKUP($A120,'business deaths'!$A$2:$B$406,2,FALSE)</f>
        <v>883.33333333333303</v>
      </c>
      <c r="C120">
        <f>VLOOKUP($A120,'new business'!$A$2:$B$406,2,FALSE)</f>
        <v>1065</v>
      </c>
      <c r="D120">
        <f>VLOOKUP($A120,'total businesses'!$A$2:$B$406,2,FALSE)</f>
        <v>7048.3333333333303</v>
      </c>
      <c r="E120" t="str">
        <f>IFERROR(VLOOKUP(A120,classification!A$2:B$327,2,FALSE),"")</f>
        <v>MU</v>
      </c>
      <c r="F120">
        <f t="shared" si="4"/>
        <v>125.32513596594941</v>
      </c>
      <c r="G120">
        <f t="shared" si="5"/>
        <v>303</v>
      </c>
      <c r="H120">
        <f t="shared" si="6"/>
        <v>151.09955072121076</v>
      </c>
      <c r="I120">
        <f t="shared" si="7"/>
        <v>320</v>
      </c>
    </row>
    <row r="121" spans="1:9" x14ac:dyDescent="0.25">
      <c r="A121" t="s">
        <v>117</v>
      </c>
      <c r="B121">
        <f>VLOOKUP($A121,'business deaths'!$A$2:$B$406,2,FALSE)</f>
        <v>708.33333333333303</v>
      </c>
      <c r="C121">
        <f>VLOOKUP($A121,'new business'!$A$2:$B$406,2,FALSE)</f>
        <v>708.33333333333303</v>
      </c>
      <c r="D121">
        <f>VLOOKUP($A121,'total businesses'!$A$2:$B$406,2,FALSE)</f>
        <v>7253.3333333333303</v>
      </c>
      <c r="E121" t="str">
        <f>IFERROR(VLOOKUP(A121,classification!A$2:B$327,2,FALSE),"")</f>
        <v>SR</v>
      </c>
      <c r="F121">
        <f t="shared" si="4"/>
        <v>97.65625</v>
      </c>
      <c r="G121">
        <f t="shared" si="5"/>
        <v>67</v>
      </c>
      <c r="H121">
        <f t="shared" si="6"/>
        <v>97.65625</v>
      </c>
      <c r="I121">
        <f t="shared" si="7"/>
        <v>157</v>
      </c>
    </row>
    <row r="122" spans="1:9" x14ac:dyDescent="0.25">
      <c r="A122" t="s">
        <v>118</v>
      </c>
      <c r="B122">
        <f>VLOOKUP($A122,'business deaths'!$A$2:$B$406,2,FALSE)</f>
        <v>1305</v>
      </c>
      <c r="C122">
        <f>VLOOKUP($A122,'new business'!$A$2:$B$406,2,FALSE)</f>
        <v>1683.3333333333301</v>
      </c>
      <c r="D122">
        <f>VLOOKUP($A122,'total businesses'!$A$2:$B$406,2,FALSE)</f>
        <v>11693.333333333299</v>
      </c>
      <c r="E122" t="str">
        <f>IFERROR(VLOOKUP(A122,classification!A$2:B$327,2,FALSE),"")</f>
        <v>MU</v>
      </c>
      <c r="F122">
        <f t="shared" si="4"/>
        <v>111.60205245153966</v>
      </c>
      <c r="G122">
        <f t="shared" si="5"/>
        <v>214</v>
      </c>
      <c r="H122">
        <f t="shared" si="6"/>
        <v>143.95667046750299</v>
      </c>
      <c r="I122">
        <f t="shared" si="7"/>
        <v>313</v>
      </c>
    </row>
    <row r="123" spans="1:9" x14ac:dyDescent="0.25">
      <c r="A123" t="s">
        <v>119</v>
      </c>
      <c r="B123">
        <f>VLOOKUP($A123,'business deaths'!$A$2:$B$406,2,FALSE)</f>
        <v>343.33333333333297</v>
      </c>
      <c r="C123">
        <f>VLOOKUP($A123,'new business'!$A$2:$B$406,2,FALSE)</f>
        <v>338.33333333333297</v>
      </c>
      <c r="D123">
        <f>VLOOKUP($A123,'total businesses'!$A$2:$B$406,2,FALSE)</f>
        <v>3175</v>
      </c>
      <c r="E123" t="str">
        <f>IFERROR(VLOOKUP(A123,classification!A$2:B$327,2,FALSE),"")</f>
        <v>OU</v>
      </c>
      <c r="F123">
        <f t="shared" si="4"/>
        <v>108.13648293963243</v>
      </c>
      <c r="G123">
        <f t="shared" si="5"/>
        <v>183</v>
      </c>
      <c r="H123">
        <f t="shared" si="6"/>
        <v>106.56167979002613</v>
      </c>
      <c r="I123">
        <f t="shared" si="7"/>
        <v>228</v>
      </c>
    </row>
    <row r="124" spans="1:9" x14ac:dyDescent="0.25">
      <c r="A124" t="s">
        <v>120</v>
      </c>
      <c r="B124">
        <f>VLOOKUP($A124,'business deaths'!$A$2:$B$406,2,FALSE)</f>
        <v>365</v>
      </c>
      <c r="C124">
        <f>VLOOKUP($A124,'new business'!$A$2:$B$406,2,FALSE)</f>
        <v>321.66666666666703</v>
      </c>
      <c r="D124">
        <f>VLOOKUP($A124,'total businesses'!$A$2:$B$406,2,FALSE)</f>
        <v>4030</v>
      </c>
      <c r="E124" t="str">
        <f>IFERROR(VLOOKUP(A124,classification!A$2:B$327,2,FALSE),"")</f>
        <v>R80</v>
      </c>
      <c r="F124">
        <f t="shared" si="4"/>
        <v>90.570719602977661</v>
      </c>
      <c r="G124">
        <f t="shared" si="5"/>
        <v>18</v>
      </c>
      <c r="H124">
        <f t="shared" si="6"/>
        <v>79.818031430934738</v>
      </c>
      <c r="I124">
        <f t="shared" si="7"/>
        <v>25</v>
      </c>
    </row>
    <row r="125" spans="1:9" x14ac:dyDescent="0.25">
      <c r="A125" t="s">
        <v>121</v>
      </c>
      <c r="B125">
        <f>VLOOKUP($A125,'business deaths'!$A$2:$B$406,2,FALSE)</f>
        <v>1485</v>
      </c>
      <c r="C125">
        <f>VLOOKUP($A125,'new business'!$A$2:$B$406,2,FALSE)</f>
        <v>1676.6666666666699</v>
      </c>
      <c r="D125">
        <f>VLOOKUP($A125,'total businesses'!$A$2:$B$406,2,FALSE)</f>
        <v>11876.666666666701</v>
      </c>
      <c r="E125" t="str">
        <f>IFERROR(VLOOKUP(A125,classification!A$2:B$327,2,FALSE),"")</f>
        <v>MU</v>
      </c>
      <c r="F125">
        <f t="shared" si="4"/>
        <v>125.03508279539676</v>
      </c>
      <c r="G125">
        <f t="shared" si="5"/>
        <v>299</v>
      </c>
      <c r="H125">
        <f t="shared" si="6"/>
        <v>141.17316867808015</v>
      </c>
      <c r="I125">
        <f t="shared" si="7"/>
        <v>311</v>
      </c>
    </row>
    <row r="126" spans="1:9" x14ac:dyDescent="0.25">
      <c r="A126" t="s">
        <v>122</v>
      </c>
      <c r="B126">
        <f>VLOOKUP($A126,'business deaths'!$A$2:$B$406,2,FALSE)</f>
        <v>545</v>
      </c>
      <c r="C126">
        <f>VLOOKUP($A126,'new business'!$A$2:$B$406,2,FALSE)</f>
        <v>418.33333333333297</v>
      </c>
      <c r="D126">
        <f>VLOOKUP($A126,'total businesses'!$A$2:$B$406,2,FALSE)</f>
        <v>4546.6666666666697</v>
      </c>
      <c r="E126" t="str">
        <f>IFERROR(VLOOKUP(A126,classification!A$2:B$327,2,FALSE),"")</f>
        <v>R80</v>
      </c>
      <c r="F126">
        <f t="shared" si="4"/>
        <v>119.86803519061576</v>
      </c>
      <c r="G126">
        <f t="shared" si="5"/>
        <v>285</v>
      </c>
      <c r="H126">
        <f t="shared" si="6"/>
        <v>92.008797653958808</v>
      </c>
      <c r="I126">
        <f t="shared" si="7"/>
        <v>98</v>
      </c>
    </row>
    <row r="127" spans="1:9" x14ac:dyDescent="0.25">
      <c r="A127" t="s">
        <v>123</v>
      </c>
      <c r="B127">
        <f>VLOOKUP($A127,'business deaths'!$A$2:$B$406,2,FALSE)</f>
        <v>1143.3333333333301</v>
      </c>
      <c r="C127">
        <f>VLOOKUP($A127,'new business'!$A$2:$B$406,2,FALSE)</f>
        <v>1390</v>
      </c>
      <c r="D127">
        <f>VLOOKUP($A127,'total businesses'!$A$2:$B$406,2,FALSE)</f>
        <v>9715</v>
      </c>
      <c r="E127" t="str">
        <f>IFERROR(VLOOKUP(A127,classification!A$2:B$327,2,FALSE),"")</f>
        <v>MU</v>
      </c>
      <c r="F127">
        <f t="shared" si="4"/>
        <v>117.68742494424396</v>
      </c>
      <c r="G127">
        <f t="shared" si="5"/>
        <v>271</v>
      </c>
      <c r="H127">
        <f t="shared" si="6"/>
        <v>143.07771487390633</v>
      </c>
      <c r="I127">
        <f t="shared" si="7"/>
        <v>312</v>
      </c>
    </row>
    <row r="128" spans="1:9" x14ac:dyDescent="0.25">
      <c r="A128" t="s">
        <v>124</v>
      </c>
      <c r="B128">
        <f>VLOOKUP($A128,'business deaths'!$A$2:$B$406,2,FALSE)</f>
        <v>280</v>
      </c>
      <c r="C128">
        <f>VLOOKUP($A128,'new business'!$A$2:$B$406,2,FALSE)</f>
        <v>283.33333333333297</v>
      </c>
      <c r="D128">
        <f>VLOOKUP($A128,'total businesses'!$A$2:$B$406,2,FALSE)</f>
        <v>2476.6666666666702</v>
      </c>
      <c r="E128" t="str">
        <f>IFERROR(VLOOKUP(A128,classification!A$2:B$327,2,FALSE),"")</f>
        <v>OU</v>
      </c>
      <c r="F128">
        <f t="shared" si="4"/>
        <v>113.05518169582757</v>
      </c>
      <c r="G128">
        <f t="shared" si="5"/>
        <v>228</v>
      </c>
      <c r="H128">
        <f t="shared" si="6"/>
        <v>114.40107671601585</v>
      </c>
      <c r="I128">
        <f t="shared" si="7"/>
        <v>272</v>
      </c>
    </row>
    <row r="129" spans="1:9" x14ac:dyDescent="0.25">
      <c r="A129" t="s">
        <v>125</v>
      </c>
      <c r="B129">
        <f>VLOOKUP($A129,'business deaths'!$A$2:$B$406,2,FALSE)</f>
        <v>766.66666666666697</v>
      </c>
      <c r="C129">
        <f>VLOOKUP($A129,'new business'!$A$2:$B$406,2,FALSE)</f>
        <v>776.66666666666697</v>
      </c>
      <c r="D129">
        <f>VLOOKUP($A129,'total businesses'!$A$2:$B$406,2,FALSE)</f>
        <v>7945</v>
      </c>
      <c r="E129" t="str">
        <f>IFERROR(VLOOKUP(A129,classification!A$2:B$327,2,FALSE),"")</f>
        <v>SR</v>
      </c>
      <c r="F129">
        <f t="shared" si="4"/>
        <v>96.496748479127376</v>
      </c>
      <c r="G129">
        <f t="shared" si="5"/>
        <v>55</v>
      </c>
      <c r="H129">
        <f t="shared" si="6"/>
        <v>97.755401720159469</v>
      </c>
      <c r="I129">
        <f t="shared" si="7"/>
        <v>158</v>
      </c>
    </row>
    <row r="130" spans="1:9" x14ac:dyDescent="0.25">
      <c r="A130" t="s">
        <v>126</v>
      </c>
      <c r="B130">
        <f>VLOOKUP($A130,'business deaths'!$A$2:$B$406,2,FALSE)</f>
        <v>1385</v>
      </c>
      <c r="C130">
        <f>VLOOKUP($A130,'new business'!$A$2:$B$406,2,FALSE)</f>
        <v>1510</v>
      </c>
      <c r="D130">
        <f>VLOOKUP($A130,'total businesses'!$A$2:$B$406,2,FALSE)</f>
        <v>11533.333333333299</v>
      </c>
      <c r="E130" t="str">
        <f>IFERROR(VLOOKUP(A130,classification!A$2:B$327,2,FALSE),"")</f>
        <v>MU</v>
      </c>
      <c r="F130">
        <f t="shared" si="4"/>
        <v>120.08670520231249</v>
      </c>
      <c r="G130">
        <f t="shared" si="5"/>
        <v>286</v>
      </c>
      <c r="H130">
        <f t="shared" si="6"/>
        <v>130.92485549132988</v>
      </c>
      <c r="I130">
        <f t="shared" si="7"/>
        <v>303</v>
      </c>
    </row>
    <row r="131" spans="1:9" x14ac:dyDescent="0.25">
      <c r="A131" t="s">
        <v>127</v>
      </c>
      <c r="B131">
        <f>VLOOKUP($A131,'business deaths'!$A$2:$B$406,2,FALSE)</f>
        <v>465</v>
      </c>
      <c r="C131">
        <f>VLOOKUP($A131,'new business'!$A$2:$B$406,2,FALSE)</f>
        <v>478.33333333333297</v>
      </c>
      <c r="D131">
        <f>VLOOKUP($A131,'total businesses'!$A$2:$B$406,2,FALSE)</f>
        <v>4838.3333333333303</v>
      </c>
      <c r="E131" t="str">
        <f>IFERROR(VLOOKUP(A131,classification!A$2:B$327,2,FALSE),"")</f>
        <v>SR</v>
      </c>
      <c r="F131">
        <f t="shared" si="4"/>
        <v>96.107475025835399</v>
      </c>
      <c r="G131">
        <f t="shared" si="5"/>
        <v>50</v>
      </c>
      <c r="H131">
        <f t="shared" si="6"/>
        <v>98.863244919049237</v>
      </c>
      <c r="I131">
        <f t="shared" si="7"/>
        <v>172</v>
      </c>
    </row>
    <row r="132" spans="1:9" x14ac:dyDescent="0.25">
      <c r="A132" t="s">
        <v>128</v>
      </c>
      <c r="B132">
        <f>VLOOKUP($A132,'business deaths'!$A$2:$B$406,2,FALSE)</f>
        <v>221.666666666667</v>
      </c>
      <c r="C132">
        <f>VLOOKUP($A132,'new business'!$A$2:$B$406,2,FALSE)</f>
        <v>241.666666666667</v>
      </c>
      <c r="D132">
        <f>VLOOKUP($A132,'total businesses'!$A$2:$B$406,2,FALSE)</f>
        <v>2073.3333333333298</v>
      </c>
      <c r="E132" t="str">
        <f>IFERROR(VLOOKUP(A132,classification!A$2:B$327,2,FALSE),"")</f>
        <v>OU</v>
      </c>
      <c r="F132">
        <f t="shared" si="4"/>
        <v>106.91318327974309</v>
      </c>
      <c r="G132">
        <f t="shared" si="5"/>
        <v>171</v>
      </c>
      <c r="H132">
        <f t="shared" si="6"/>
        <v>116.55948553054698</v>
      </c>
      <c r="I132">
        <f t="shared" si="7"/>
        <v>279</v>
      </c>
    </row>
    <row r="133" spans="1:9" x14ac:dyDescent="0.25">
      <c r="A133" t="s">
        <v>129</v>
      </c>
      <c r="B133">
        <f>VLOOKUP($A133,'business deaths'!$A$2:$B$406,2,FALSE)</f>
        <v>281.66666666666703</v>
      </c>
      <c r="C133">
        <f>VLOOKUP($A133,'new business'!$A$2:$B$406,2,FALSE)</f>
        <v>268.33333333333297</v>
      </c>
      <c r="D133">
        <f>VLOOKUP($A133,'total businesses'!$A$2:$B$406,2,FALSE)</f>
        <v>2730</v>
      </c>
      <c r="E133" t="str">
        <f>IFERROR(VLOOKUP(A133,classification!A$2:B$327,2,FALSE),"")</f>
        <v>OU</v>
      </c>
      <c r="F133">
        <f t="shared" si="4"/>
        <v>103.17460317460331</v>
      </c>
      <c r="G133">
        <f t="shared" si="5"/>
        <v>126</v>
      </c>
      <c r="H133">
        <f t="shared" si="6"/>
        <v>98.290598290598169</v>
      </c>
      <c r="I133">
        <f t="shared" si="7"/>
        <v>167</v>
      </c>
    </row>
    <row r="134" spans="1:9" x14ac:dyDescent="0.25">
      <c r="A134" t="s">
        <v>130</v>
      </c>
      <c r="B134">
        <f>VLOOKUP($A134,'business deaths'!$A$2:$B$406,2,FALSE)</f>
        <v>463.33333333333297</v>
      </c>
      <c r="C134">
        <f>VLOOKUP($A134,'new business'!$A$2:$B$406,2,FALSE)</f>
        <v>381.66666666666703</v>
      </c>
      <c r="D134">
        <f>VLOOKUP($A134,'total businesses'!$A$2:$B$406,2,FALSE)</f>
        <v>4041.6666666666702</v>
      </c>
      <c r="E134" t="str">
        <f>IFERROR(VLOOKUP(A134,classification!A$2:B$327,2,FALSE),"")</f>
        <v>LU</v>
      </c>
      <c r="F134">
        <f t="shared" si="4"/>
        <v>114.63917525773178</v>
      </c>
      <c r="G134">
        <f t="shared" si="5"/>
        <v>250</v>
      </c>
      <c r="H134">
        <f t="shared" si="6"/>
        <v>94.432989690721655</v>
      </c>
      <c r="I134">
        <f t="shared" si="7"/>
        <v>119</v>
      </c>
    </row>
    <row r="135" spans="1:9" x14ac:dyDescent="0.25">
      <c r="A135" t="s">
        <v>131</v>
      </c>
      <c r="B135">
        <f>VLOOKUP($A135,'business deaths'!$A$2:$B$406,2,FALSE)</f>
        <v>961.66666666666697</v>
      </c>
      <c r="C135">
        <f>VLOOKUP($A135,'new business'!$A$2:$B$406,2,FALSE)</f>
        <v>950</v>
      </c>
      <c r="D135">
        <f>VLOOKUP($A135,'total businesses'!$A$2:$B$406,2,FALSE)</f>
        <v>8141.6666666666697</v>
      </c>
      <c r="E135" t="str">
        <f>IFERROR(VLOOKUP(A135,classification!A$2:B$327,2,FALSE),"")</f>
        <v>MU</v>
      </c>
      <c r="F135">
        <f t="shared" si="4"/>
        <v>118.11668372569088</v>
      </c>
      <c r="G135">
        <f t="shared" si="5"/>
        <v>274</v>
      </c>
      <c r="H135">
        <f t="shared" si="6"/>
        <v>116.68372569089044</v>
      </c>
      <c r="I135">
        <f t="shared" si="7"/>
        <v>281</v>
      </c>
    </row>
    <row r="136" spans="1:9" x14ac:dyDescent="0.25">
      <c r="A136" t="s">
        <v>132</v>
      </c>
      <c r="B136">
        <f>VLOOKUP($A136,'business deaths'!$A$2:$B$406,2,FALSE)</f>
        <v>736.66666666666697</v>
      </c>
      <c r="C136">
        <f>VLOOKUP($A136,'new business'!$A$2:$B$406,2,FALSE)</f>
        <v>628.33333333333303</v>
      </c>
      <c r="D136">
        <f>VLOOKUP($A136,'total businesses'!$A$2:$B$406,2,FALSE)</f>
        <v>8228.3333333333303</v>
      </c>
      <c r="E136" t="str">
        <f>IFERROR(VLOOKUP(A136,classification!A$2:B$327,2,FALSE),"")</f>
        <v>R50</v>
      </c>
      <c r="F136">
        <f t="shared" si="4"/>
        <v>89.52805347376956</v>
      </c>
      <c r="G136">
        <f t="shared" si="5"/>
        <v>15</v>
      </c>
      <c r="H136">
        <f t="shared" si="6"/>
        <v>76.362163257038674</v>
      </c>
      <c r="I136">
        <f t="shared" si="7"/>
        <v>13</v>
      </c>
    </row>
    <row r="137" spans="1:9" x14ac:dyDescent="0.25">
      <c r="A137" t="s">
        <v>133</v>
      </c>
      <c r="B137">
        <f>VLOOKUP($A137,'business deaths'!$A$2:$B$406,2,FALSE)</f>
        <v>630</v>
      </c>
      <c r="C137">
        <f>VLOOKUP($A137,'new business'!$A$2:$B$406,2,FALSE)</f>
        <v>698.33333333333303</v>
      </c>
      <c r="D137">
        <f>VLOOKUP($A137,'total businesses'!$A$2:$B$406,2,FALSE)</f>
        <v>5905</v>
      </c>
      <c r="E137" t="str">
        <f>IFERROR(VLOOKUP(A137,classification!A$2:B$327,2,FALSE),"")</f>
        <v>SR</v>
      </c>
      <c r="F137">
        <f t="shared" si="4"/>
        <v>106.68924640135478</v>
      </c>
      <c r="G137">
        <f t="shared" si="5"/>
        <v>168</v>
      </c>
      <c r="H137">
        <f t="shared" si="6"/>
        <v>118.2613604290149</v>
      </c>
      <c r="I137">
        <f t="shared" si="7"/>
        <v>286</v>
      </c>
    </row>
    <row r="138" spans="1:9" x14ac:dyDescent="0.25">
      <c r="A138" t="s">
        <v>134</v>
      </c>
      <c r="B138">
        <f>VLOOKUP($A138,'business deaths'!$A$2:$B$406,2,FALSE)</f>
        <v>376.66666666666703</v>
      </c>
      <c r="C138">
        <f>VLOOKUP($A138,'new business'!$A$2:$B$406,2,FALSE)</f>
        <v>321.66666666666703</v>
      </c>
      <c r="D138">
        <f>VLOOKUP($A138,'total businesses'!$A$2:$B$406,2,FALSE)</f>
        <v>3688.3333333333298</v>
      </c>
      <c r="E138" t="str">
        <f>IFERROR(VLOOKUP(A138,classification!A$2:B$327,2,FALSE),"")</f>
        <v>R50</v>
      </c>
      <c r="F138">
        <f t="shared" si="4"/>
        <v>102.12381382738384</v>
      </c>
      <c r="G138">
        <f t="shared" si="5"/>
        <v>111</v>
      </c>
      <c r="H138">
        <f t="shared" si="6"/>
        <v>87.211929507456119</v>
      </c>
      <c r="I138">
        <f t="shared" si="7"/>
        <v>57</v>
      </c>
    </row>
    <row r="139" spans="1:9" x14ac:dyDescent="0.25">
      <c r="A139" t="s">
        <v>135</v>
      </c>
      <c r="B139">
        <f>VLOOKUP($A139,'business deaths'!$A$2:$B$406,2,FALSE)</f>
        <v>1150</v>
      </c>
      <c r="C139">
        <f>VLOOKUP($A139,'new business'!$A$2:$B$406,2,FALSE)</f>
        <v>1313.3333333333301</v>
      </c>
      <c r="D139">
        <f>VLOOKUP($A139,'total businesses'!$A$2:$B$406,2,FALSE)</f>
        <v>10283.333333333299</v>
      </c>
      <c r="E139" t="str">
        <f>IFERROR(VLOOKUP(A139,classification!A$2:B$327,2,FALSE),"")</f>
        <v>MU</v>
      </c>
      <c r="F139">
        <f t="shared" ref="F139:F202" si="8">(B139/D139)*1000</f>
        <v>111.83144246353359</v>
      </c>
      <c r="G139">
        <f t="shared" ref="G139:G202" si="9">IFERROR(RANK(F139,F$10:F$336,1),"")</f>
        <v>217</v>
      </c>
      <c r="H139">
        <f t="shared" ref="H139:H202" si="10">(C139/$D139)*1000</f>
        <v>127.71474878444094</v>
      </c>
      <c r="I139">
        <f t="shared" ref="I139:I202" si="11">IFERROR(RANK(H139,H$10:H$336,1),"")</f>
        <v>298</v>
      </c>
    </row>
    <row r="140" spans="1:9" x14ac:dyDescent="0.25">
      <c r="A140" t="s">
        <v>136</v>
      </c>
      <c r="B140">
        <f>VLOOKUP($A140,'business deaths'!$A$2:$B$406,2,FALSE)</f>
        <v>410</v>
      </c>
      <c r="C140">
        <f>VLOOKUP($A140,'new business'!$A$2:$B$406,2,FALSE)</f>
        <v>380</v>
      </c>
      <c r="D140">
        <f>VLOOKUP($A140,'total businesses'!$A$2:$B$406,2,FALSE)</f>
        <v>4155</v>
      </c>
      <c r="E140" t="str">
        <f>IFERROR(VLOOKUP(A140,classification!A$2:B$327,2,FALSE),"")</f>
        <v>SR</v>
      </c>
      <c r="F140">
        <f t="shared" si="8"/>
        <v>98.676293622141998</v>
      </c>
      <c r="G140">
        <f t="shared" si="9"/>
        <v>79</v>
      </c>
      <c r="H140">
        <f t="shared" si="10"/>
        <v>91.4560770156438</v>
      </c>
      <c r="I140">
        <f t="shared" si="11"/>
        <v>93</v>
      </c>
    </row>
    <row r="141" spans="1:9" x14ac:dyDescent="0.25">
      <c r="A141" t="s">
        <v>137</v>
      </c>
      <c r="B141">
        <f>VLOOKUP($A141,'business deaths'!$A$2:$B$406,2,FALSE)</f>
        <v>688.33333333333303</v>
      </c>
      <c r="C141">
        <f>VLOOKUP($A141,'new business'!$A$2:$B$406,2,FALSE)</f>
        <v>616.66666666666697</v>
      </c>
      <c r="D141">
        <f>VLOOKUP($A141,'total businesses'!$A$2:$B$406,2,FALSE)</f>
        <v>6883.3333333333303</v>
      </c>
      <c r="E141" t="str">
        <f>IFERROR(VLOOKUP(A141,classification!A$2:B$327,2,FALSE),"")</f>
        <v>R50</v>
      </c>
      <c r="F141">
        <f t="shared" si="8"/>
        <v>100</v>
      </c>
      <c r="G141">
        <f t="shared" si="9"/>
        <v>95</v>
      </c>
      <c r="H141">
        <f t="shared" si="10"/>
        <v>89.588377723971035</v>
      </c>
      <c r="I141">
        <f t="shared" si="11"/>
        <v>76</v>
      </c>
    </row>
    <row r="142" spans="1:9" x14ac:dyDescent="0.25">
      <c r="A142" t="s">
        <v>138</v>
      </c>
      <c r="B142">
        <f>VLOOKUP($A142,'business deaths'!$A$2:$B$406,2,FALSE)</f>
        <v>1183.3333333333301</v>
      </c>
      <c r="C142">
        <f>VLOOKUP($A142,'new business'!$A$2:$B$406,2,FALSE)</f>
        <v>1536.6666666666699</v>
      </c>
      <c r="D142">
        <f>VLOOKUP($A142,'total businesses'!$A$2:$B$406,2,FALSE)</f>
        <v>10435</v>
      </c>
      <c r="E142" t="str">
        <f>IFERROR(VLOOKUP(A142,classification!A$2:B$327,2,FALSE),"")</f>
        <v>MU</v>
      </c>
      <c r="F142">
        <f t="shared" si="8"/>
        <v>113.40041526912603</v>
      </c>
      <c r="G142">
        <f t="shared" si="9"/>
        <v>235</v>
      </c>
      <c r="H142">
        <f t="shared" si="10"/>
        <v>147.2608209551193</v>
      </c>
      <c r="I142">
        <f t="shared" si="11"/>
        <v>318</v>
      </c>
    </row>
    <row r="143" spans="1:9" x14ac:dyDescent="0.25">
      <c r="A143" t="s">
        <v>139</v>
      </c>
      <c r="B143">
        <f>VLOOKUP($A143,'business deaths'!$A$2:$B$406,2,FALSE)</f>
        <v>705</v>
      </c>
      <c r="C143">
        <f>VLOOKUP($A143,'new business'!$A$2:$B$406,2,FALSE)</f>
        <v>673.33333333333303</v>
      </c>
      <c r="D143">
        <f>VLOOKUP($A143,'total businesses'!$A$2:$B$406,2,FALSE)</f>
        <v>7181.6666666666697</v>
      </c>
      <c r="E143" t="str">
        <f>IFERROR(VLOOKUP(A143,classification!A$2:B$327,2,FALSE),"")</f>
        <v>R80</v>
      </c>
      <c r="F143">
        <f t="shared" si="8"/>
        <v>98.166627987932188</v>
      </c>
      <c r="G143">
        <f t="shared" si="9"/>
        <v>71</v>
      </c>
      <c r="H143">
        <f t="shared" si="10"/>
        <v>93.75725226270589</v>
      </c>
      <c r="I143">
        <f t="shared" si="11"/>
        <v>115</v>
      </c>
    </row>
    <row r="144" spans="1:9" x14ac:dyDescent="0.25">
      <c r="A144" t="s">
        <v>140</v>
      </c>
      <c r="B144">
        <f>VLOOKUP($A144,'business deaths'!$A$2:$B$406,2,FALSE)</f>
        <v>256.66666666666703</v>
      </c>
      <c r="C144">
        <f>VLOOKUP($A144,'new business'!$A$2:$B$406,2,FALSE)</f>
        <v>236.666666666667</v>
      </c>
      <c r="D144">
        <f>VLOOKUP($A144,'total businesses'!$A$2:$B$406,2,FALSE)</f>
        <v>2451.6666666666702</v>
      </c>
      <c r="E144" t="str">
        <f>IFERROR(VLOOKUP(A144,classification!A$2:B$327,2,FALSE),"")</f>
        <v>OU</v>
      </c>
      <c r="F144">
        <f t="shared" si="8"/>
        <v>104.69068660774983</v>
      </c>
      <c r="G144">
        <f t="shared" si="9"/>
        <v>145</v>
      </c>
      <c r="H144">
        <f t="shared" si="10"/>
        <v>96.532970768184896</v>
      </c>
      <c r="I144">
        <f t="shared" si="11"/>
        <v>138</v>
      </c>
    </row>
    <row r="145" spans="1:9" x14ac:dyDescent="0.25">
      <c r="A145" t="s">
        <v>141</v>
      </c>
      <c r="B145">
        <f>VLOOKUP($A145,'business deaths'!$A$2:$B$406,2,FALSE)</f>
        <v>421.66666666666703</v>
      </c>
      <c r="C145">
        <f>VLOOKUP($A145,'new business'!$A$2:$B$406,2,FALSE)</f>
        <v>408.33333333333297</v>
      </c>
      <c r="D145">
        <f>VLOOKUP($A145,'total businesses'!$A$2:$B$406,2,FALSE)</f>
        <v>3910</v>
      </c>
      <c r="E145" t="str">
        <f>IFERROR(VLOOKUP(A145,classification!A$2:B$327,2,FALSE),"")</f>
        <v>OU</v>
      </c>
      <c r="F145">
        <f t="shared" si="8"/>
        <v>107.84313725490205</v>
      </c>
      <c r="G145">
        <f t="shared" si="9"/>
        <v>180</v>
      </c>
      <c r="H145">
        <f t="shared" si="10"/>
        <v>104.43307757885755</v>
      </c>
      <c r="I145">
        <f t="shared" si="11"/>
        <v>211</v>
      </c>
    </row>
    <row r="146" spans="1:9" x14ac:dyDescent="0.25">
      <c r="A146" t="s">
        <v>142</v>
      </c>
      <c r="B146">
        <f>VLOOKUP($A146,'business deaths'!$A$2:$B$406,2,FALSE)</f>
        <v>493.33333333333297</v>
      </c>
      <c r="C146">
        <f>VLOOKUP($A146,'new business'!$A$2:$B$406,2,FALSE)</f>
        <v>383.33333333333297</v>
      </c>
      <c r="D146">
        <f>VLOOKUP($A146,'total businesses'!$A$2:$B$406,2,FALSE)</f>
        <v>4746.6666666666697</v>
      </c>
      <c r="E146" t="str">
        <f>IFERROR(VLOOKUP(A146,classification!A$2:B$327,2,FALSE),"")</f>
        <v>R80</v>
      </c>
      <c r="F146">
        <f t="shared" si="8"/>
        <v>103.93258426966277</v>
      </c>
      <c r="G146">
        <f t="shared" si="9"/>
        <v>138</v>
      </c>
      <c r="H146">
        <f t="shared" si="10"/>
        <v>80.758426966292006</v>
      </c>
      <c r="I146">
        <f t="shared" si="11"/>
        <v>27</v>
      </c>
    </row>
    <row r="147" spans="1:9" x14ac:dyDescent="0.25">
      <c r="A147" t="s">
        <v>143</v>
      </c>
      <c r="E147" t="str">
        <f>IFERROR(VLOOKUP(A147,classification!A$2:B$327,2,FALSE),"")</f>
        <v>R80</v>
      </c>
      <c r="G147" t="str">
        <f t="shared" si="9"/>
        <v/>
      </c>
      <c r="I147" t="str">
        <f t="shared" si="11"/>
        <v/>
      </c>
    </row>
    <row r="148" spans="1:9" x14ac:dyDescent="0.25">
      <c r="A148" t="s">
        <v>144</v>
      </c>
      <c r="B148">
        <f>VLOOKUP($A148,'business deaths'!$A$2:$B$406,2,FALSE)</f>
        <v>1598.3333333333301</v>
      </c>
      <c r="C148">
        <f>VLOOKUP($A148,'new business'!$A$2:$B$406,2,FALSE)</f>
        <v>1858.3333333333301</v>
      </c>
      <c r="D148">
        <f>VLOOKUP($A148,'total businesses'!$A$2:$B$406,2,FALSE)</f>
        <v>14166.666666666701</v>
      </c>
      <c r="E148" t="str">
        <f>IFERROR(VLOOKUP(A148,classification!A$2:B$327,2,FALSE),"")</f>
        <v>MU</v>
      </c>
      <c r="F148">
        <f t="shared" si="8"/>
        <v>112.82352941176421</v>
      </c>
      <c r="G148">
        <f t="shared" si="9"/>
        <v>225</v>
      </c>
      <c r="H148">
        <f t="shared" si="10"/>
        <v>131.17647058823476</v>
      </c>
      <c r="I148">
        <f t="shared" si="11"/>
        <v>304</v>
      </c>
    </row>
    <row r="149" spans="1:9" x14ac:dyDescent="0.25">
      <c r="A149" t="s">
        <v>145</v>
      </c>
      <c r="B149">
        <f>VLOOKUP($A149,'business deaths'!$A$2:$B$406,2,FALSE)</f>
        <v>1271.6666666666699</v>
      </c>
      <c r="C149">
        <f>VLOOKUP($A149,'new business'!$A$2:$B$406,2,FALSE)</f>
        <v>1578.3333333333301</v>
      </c>
      <c r="D149">
        <f>VLOOKUP($A149,'total businesses'!$A$2:$B$406,2,FALSE)</f>
        <v>12321.666666666701</v>
      </c>
      <c r="E149" t="str">
        <f>IFERROR(VLOOKUP(A149,classification!A$2:B$327,2,FALSE),"")</f>
        <v>MU</v>
      </c>
      <c r="F149">
        <f t="shared" si="8"/>
        <v>103.20573515487622</v>
      </c>
      <c r="G149">
        <f t="shared" si="9"/>
        <v>127</v>
      </c>
      <c r="H149">
        <f t="shared" si="10"/>
        <v>128.09414310834509</v>
      </c>
      <c r="I149">
        <f t="shared" si="11"/>
        <v>299</v>
      </c>
    </row>
    <row r="150" spans="1:9" x14ac:dyDescent="0.25">
      <c r="A150" t="s">
        <v>146</v>
      </c>
      <c r="B150">
        <f>VLOOKUP($A150,'business deaths'!$A$2:$B$406,2,FALSE)</f>
        <v>338.33333333333297</v>
      </c>
      <c r="C150">
        <f>VLOOKUP($A150,'new business'!$A$2:$B$406,2,FALSE)</f>
        <v>336.66666666666703</v>
      </c>
      <c r="D150">
        <f>VLOOKUP($A150,'total businesses'!$A$2:$B$406,2,FALSE)</f>
        <v>3308.3333333333298</v>
      </c>
      <c r="E150" t="str">
        <f>IFERROR(VLOOKUP(A150,classification!A$2:B$327,2,FALSE),"")</f>
        <v>SR</v>
      </c>
      <c r="F150">
        <f t="shared" si="8"/>
        <v>102.26700251889169</v>
      </c>
      <c r="G150">
        <f t="shared" si="9"/>
        <v>115</v>
      </c>
      <c r="H150">
        <f t="shared" si="10"/>
        <v>101.76322418136041</v>
      </c>
      <c r="I150">
        <f t="shared" si="11"/>
        <v>196</v>
      </c>
    </row>
    <row r="151" spans="1:9" x14ac:dyDescent="0.25">
      <c r="A151" t="s">
        <v>147</v>
      </c>
      <c r="B151">
        <f>VLOOKUP($A151,'business deaths'!$A$2:$B$406,2,FALSE)</f>
        <v>486.66666666666703</v>
      </c>
      <c r="C151">
        <f>VLOOKUP($A151,'new business'!$A$2:$B$406,2,FALSE)</f>
        <v>408.33333333333297</v>
      </c>
      <c r="D151">
        <f>VLOOKUP($A151,'total businesses'!$A$2:$B$406,2,FALSE)</f>
        <v>4921.6666666666697</v>
      </c>
      <c r="E151" t="str">
        <f>IFERROR(VLOOKUP(A151,classification!A$2:B$327,2,FALSE),"")</f>
        <v>R50</v>
      </c>
      <c r="F151">
        <f t="shared" si="8"/>
        <v>98.882492380629884</v>
      </c>
      <c r="G151">
        <f t="shared" si="9"/>
        <v>82</v>
      </c>
      <c r="H151">
        <f t="shared" si="10"/>
        <v>82.966474771418774</v>
      </c>
      <c r="I151">
        <f t="shared" si="11"/>
        <v>39</v>
      </c>
    </row>
    <row r="152" spans="1:9" x14ac:dyDescent="0.25">
      <c r="A152" t="s">
        <v>148</v>
      </c>
      <c r="B152">
        <f>VLOOKUP($A152,'business deaths'!$A$2:$B$406,2,FALSE)</f>
        <v>706.66666666666697</v>
      </c>
      <c r="C152">
        <f>VLOOKUP($A152,'new business'!$A$2:$B$406,2,FALSE)</f>
        <v>665</v>
      </c>
      <c r="D152">
        <f>VLOOKUP($A152,'total businesses'!$A$2:$B$406,2,FALSE)</f>
        <v>6158.3333333333303</v>
      </c>
      <c r="E152" t="str">
        <f>IFERROR(VLOOKUP(A152,classification!A$2:B$327,2,FALSE),"")</f>
        <v>LU</v>
      </c>
      <c r="F152">
        <f t="shared" si="8"/>
        <v>114.74966170500687</v>
      </c>
      <c r="G152">
        <f t="shared" si="9"/>
        <v>253</v>
      </c>
      <c r="H152">
        <f t="shared" si="10"/>
        <v>107.98376184032482</v>
      </c>
      <c r="I152">
        <f t="shared" si="11"/>
        <v>241</v>
      </c>
    </row>
    <row r="153" spans="1:9" x14ac:dyDescent="0.25">
      <c r="A153" t="s">
        <v>149</v>
      </c>
      <c r="B153">
        <f>VLOOKUP($A153,'business deaths'!$A$2:$B$406,2,FALSE)</f>
        <v>895</v>
      </c>
      <c r="C153">
        <f>VLOOKUP($A153,'new business'!$A$2:$B$406,2,FALSE)</f>
        <v>925</v>
      </c>
      <c r="D153">
        <f>VLOOKUP($A153,'total businesses'!$A$2:$B$406,2,FALSE)</f>
        <v>7705</v>
      </c>
      <c r="E153" t="str">
        <f>IFERROR(VLOOKUP(A153,classification!A$2:B$327,2,FALSE),"")</f>
        <v>MU</v>
      </c>
      <c r="F153">
        <f t="shared" si="8"/>
        <v>116.15833874107723</v>
      </c>
      <c r="G153">
        <f t="shared" si="9"/>
        <v>262</v>
      </c>
      <c r="H153">
        <f t="shared" si="10"/>
        <v>120.05191434133678</v>
      </c>
      <c r="I153">
        <f t="shared" si="11"/>
        <v>289</v>
      </c>
    </row>
    <row r="154" spans="1:9" x14ac:dyDescent="0.25">
      <c r="A154" t="s">
        <v>150</v>
      </c>
      <c r="B154">
        <f>VLOOKUP($A154,'business deaths'!$A$2:$B$406,2,FALSE)</f>
        <v>1610</v>
      </c>
      <c r="C154">
        <f>VLOOKUP($A154,'new business'!$A$2:$B$406,2,FALSE)</f>
        <v>1465</v>
      </c>
      <c r="D154">
        <f>VLOOKUP($A154,'total businesses'!$A$2:$B$406,2,FALSE)</f>
        <v>13963.333333333299</v>
      </c>
      <c r="E154" t="str">
        <f>IFERROR(VLOOKUP(A154,classification!A$2:B$327,2,FALSE),"")</f>
        <v>MU</v>
      </c>
      <c r="F154">
        <f t="shared" si="8"/>
        <v>115.30198137980453</v>
      </c>
      <c r="G154">
        <f t="shared" si="9"/>
        <v>259</v>
      </c>
      <c r="H154">
        <f t="shared" si="10"/>
        <v>104.91764144187182</v>
      </c>
      <c r="I154">
        <f t="shared" si="11"/>
        <v>218</v>
      </c>
    </row>
    <row r="155" spans="1:9" x14ac:dyDescent="0.25">
      <c r="A155" t="s">
        <v>151</v>
      </c>
      <c r="B155">
        <f>VLOOKUP($A155,'business deaths'!$A$2:$B$406,2,FALSE)</f>
        <v>316.66666666666703</v>
      </c>
      <c r="C155">
        <f>VLOOKUP($A155,'new business'!$A$2:$B$406,2,FALSE)</f>
        <v>316.66666666666703</v>
      </c>
      <c r="D155">
        <f>VLOOKUP($A155,'total businesses'!$A$2:$B$406,2,FALSE)</f>
        <v>2693.3333333333298</v>
      </c>
      <c r="E155" t="str">
        <f>IFERROR(VLOOKUP(A155,classification!A$2:B$327,2,FALSE),"")</f>
        <v>MU</v>
      </c>
      <c r="F155">
        <f t="shared" si="8"/>
        <v>117.57425742574286</v>
      </c>
      <c r="G155">
        <f t="shared" si="9"/>
        <v>270</v>
      </c>
      <c r="H155">
        <f t="shared" si="10"/>
        <v>117.57425742574286</v>
      </c>
      <c r="I155">
        <f t="shared" si="11"/>
        <v>285</v>
      </c>
    </row>
    <row r="156" spans="1:9" x14ac:dyDescent="0.25">
      <c r="A156" t="s">
        <v>152</v>
      </c>
      <c r="B156">
        <f>VLOOKUP($A156,'business deaths'!$A$2:$B$406,2,FALSE)</f>
        <v>1406.6666666666699</v>
      </c>
      <c r="C156">
        <f>VLOOKUP($A156,'new business'!$A$2:$B$406,2,FALSE)</f>
        <v>1648.3333333333301</v>
      </c>
      <c r="D156">
        <f>VLOOKUP($A156,'total businesses'!$A$2:$B$406,2,FALSE)</f>
        <v>11385</v>
      </c>
      <c r="E156" t="str">
        <f>IFERROR(VLOOKUP(A156,classification!A$2:B$327,2,FALSE),"")</f>
        <v>MU</v>
      </c>
      <c r="F156">
        <f t="shared" si="8"/>
        <v>123.55438442394994</v>
      </c>
      <c r="G156">
        <f t="shared" si="9"/>
        <v>296</v>
      </c>
      <c r="H156">
        <f t="shared" si="10"/>
        <v>144.78114478114449</v>
      </c>
      <c r="I156">
        <f t="shared" si="11"/>
        <v>315</v>
      </c>
    </row>
    <row r="157" spans="1:9" x14ac:dyDescent="0.25">
      <c r="A157" t="s">
        <v>153</v>
      </c>
      <c r="B157">
        <f>VLOOKUP($A157,'business deaths'!$A$2:$B$406,2,FALSE)</f>
        <v>463.33333333333297</v>
      </c>
      <c r="C157">
        <f>VLOOKUP($A157,'new business'!$A$2:$B$406,2,FALSE)</f>
        <v>378.33333333333297</v>
      </c>
      <c r="D157">
        <f>VLOOKUP($A157,'total businesses'!$A$2:$B$406,2,FALSE)</f>
        <v>4366.6666666666697</v>
      </c>
      <c r="E157" t="str">
        <f>IFERROR(VLOOKUP(A157,classification!A$2:B$327,2,FALSE),"")</f>
        <v>SR</v>
      </c>
      <c r="F157">
        <f t="shared" si="8"/>
        <v>106.10687022900747</v>
      </c>
      <c r="G157">
        <f t="shared" si="9"/>
        <v>164</v>
      </c>
      <c r="H157">
        <f t="shared" si="10"/>
        <v>86.641221374045656</v>
      </c>
      <c r="I157">
        <f t="shared" si="11"/>
        <v>54</v>
      </c>
    </row>
    <row r="158" spans="1:9" x14ac:dyDescent="0.25">
      <c r="A158" t="s">
        <v>154</v>
      </c>
      <c r="B158">
        <f>VLOOKUP($A158,'business deaths'!$A$2:$B$406,2,FALSE)</f>
        <v>2783.3333333333298</v>
      </c>
      <c r="C158">
        <f>VLOOKUP($A158,'new business'!$A$2:$B$406,2,FALSE)</f>
        <v>2746.6666666666702</v>
      </c>
      <c r="D158">
        <f>VLOOKUP($A158,'total businesses'!$A$2:$B$406,2,FALSE)</f>
        <v>24598.333333333299</v>
      </c>
      <c r="E158" t="str">
        <f>IFERROR(VLOOKUP(A158,classification!A$2:B$327,2,FALSE),"")</f>
        <v>MU</v>
      </c>
      <c r="F158">
        <f t="shared" si="8"/>
        <v>113.15129751338168</v>
      </c>
      <c r="G158">
        <f t="shared" si="9"/>
        <v>230</v>
      </c>
      <c r="H158">
        <f t="shared" si="10"/>
        <v>111.66068161799609</v>
      </c>
      <c r="I158">
        <f t="shared" si="11"/>
        <v>260</v>
      </c>
    </row>
    <row r="159" spans="1:9" x14ac:dyDescent="0.25">
      <c r="A159" t="s">
        <v>155</v>
      </c>
      <c r="B159">
        <f>VLOOKUP($A159,'business deaths'!$A$2:$B$406,2,FALSE)</f>
        <v>1220</v>
      </c>
      <c r="C159">
        <f>VLOOKUP($A159,'new business'!$A$2:$B$406,2,FALSE)</f>
        <v>1113.3333333333301</v>
      </c>
      <c r="D159">
        <f>VLOOKUP($A159,'total businesses'!$A$2:$B$406,2,FALSE)</f>
        <v>9736.6666666666697</v>
      </c>
      <c r="E159" t="str">
        <f>IFERROR(VLOOKUP(A159,classification!A$2:B$327,2,FALSE),"")</f>
        <v>LU</v>
      </c>
      <c r="F159">
        <f t="shared" si="8"/>
        <v>125.29955494693596</v>
      </c>
      <c r="G159">
        <f t="shared" si="9"/>
        <v>302</v>
      </c>
      <c r="H159">
        <f t="shared" si="10"/>
        <v>114.3444026018483</v>
      </c>
      <c r="I159">
        <f t="shared" si="11"/>
        <v>271</v>
      </c>
    </row>
    <row r="160" spans="1:9" x14ac:dyDescent="0.25">
      <c r="A160" t="s">
        <v>156</v>
      </c>
      <c r="B160">
        <f>VLOOKUP($A160,'business deaths'!$A$2:$B$406,2,FALSE)</f>
        <v>440</v>
      </c>
      <c r="C160">
        <f>VLOOKUP($A160,'new business'!$A$2:$B$406,2,FALSE)</f>
        <v>401.66666666666703</v>
      </c>
      <c r="D160">
        <f>VLOOKUP($A160,'total businesses'!$A$2:$B$406,2,FALSE)</f>
        <v>4228.3333333333303</v>
      </c>
      <c r="E160" t="str">
        <f>IFERROR(VLOOKUP(A160,classification!A$2:B$327,2,FALSE),"")</f>
        <v>R50</v>
      </c>
      <c r="F160">
        <f t="shared" si="8"/>
        <v>104.05991328340568</v>
      </c>
      <c r="G160">
        <f t="shared" si="9"/>
        <v>140</v>
      </c>
      <c r="H160">
        <f t="shared" si="10"/>
        <v>94.994087504927236</v>
      </c>
      <c r="I160">
        <f t="shared" si="11"/>
        <v>123</v>
      </c>
    </row>
    <row r="161" spans="1:9" x14ac:dyDescent="0.25">
      <c r="A161" t="s">
        <v>157</v>
      </c>
      <c r="B161">
        <f>VLOOKUP($A161,'business deaths'!$A$2:$B$406,2,FALSE)</f>
        <v>1003.33333333333</v>
      </c>
      <c r="C161">
        <f>VLOOKUP($A161,'new business'!$A$2:$B$406,2,FALSE)</f>
        <v>1121.6666666666699</v>
      </c>
      <c r="D161">
        <f>VLOOKUP($A161,'total businesses'!$A$2:$B$406,2,FALSE)</f>
        <v>7758.3333333333303</v>
      </c>
      <c r="E161" t="str">
        <f>IFERROR(VLOOKUP(A161,classification!A$2:B$327,2,FALSE),"")</f>
        <v>MU</v>
      </c>
      <c r="F161">
        <f t="shared" si="8"/>
        <v>129.32330827067631</v>
      </c>
      <c r="G161">
        <f t="shared" si="9"/>
        <v>308</v>
      </c>
      <c r="H161">
        <f t="shared" si="10"/>
        <v>144.57572502685332</v>
      </c>
      <c r="I161">
        <f t="shared" si="11"/>
        <v>314</v>
      </c>
    </row>
    <row r="162" spans="1:9" x14ac:dyDescent="0.25">
      <c r="A162" t="s">
        <v>158</v>
      </c>
      <c r="B162">
        <f>VLOOKUP($A162,'business deaths'!$A$2:$B$406,2,FALSE)</f>
        <v>461.66666666666703</v>
      </c>
      <c r="C162">
        <f>VLOOKUP($A162,'new business'!$A$2:$B$406,2,FALSE)</f>
        <v>440</v>
      </c>
      <c r="D162">
        <f>VLOOKUP($A162,'total businesses'!$A$2:$B$406,2,FALSE)</f>
        <v>4526.6666666666697</v>
      </c>
      <c r="E162" t="str">
        <f>IFERROR(VLOOKUP(A162,classification!A$2:B$327,2,FALSE),"")</f>
        <v>R50</v>
      </c>
      <c r="F162">
        <f t="shared" si="8"/>
        <v>101.98821796759943</v>
      </c>
      <c r="G162">
        <f t="shared" si="9"/>
        <v>110</v>
      </c>
      <c r="H162">
        <f t="shared" si="10"/>
        <v>97.201767304860027</v>
      </c>
      <c r="I162">
        <f t="shared" si="11"/>
        <v>148</v>
      </c>
    </row>
    <row r="163" spans="1:9" x14ac:dyDescent="0.25">
      <c r="A163" t="s">
        <v>159</v>
      </c>
      <c r="B163">
        <f>VLOOKUP($A163,'business deaths'!$A$2:$B$406,2,FALSE)</f>
        <v>300</v>
      </c>
      <c r="C163">
        <f>VLOOKUP($A163,'new business'!$A$2:$B$406,2,FALSE)</f>
        <v>236.666666666667</v>
      </c>
      <c r="D163">
        <f>VLOOKUP($A163,'total businesses'!$A$2:$B$406,2,FALSE)</f>
        <v>2511.6666666666702</v>
      </c>
      <c r="E163" t="str">
        <f>IFERROR(VLOOKUP(A163,classification!A$2:B$327,2,FALSE),"")</f>
        <v>OU</v>
      </c>
      <c r="F163">
        <f t="shared" si="8"/>
        <v>119.44260119442585</v>
      </c>
      <c r="G163">
        <f t="shared" si="9"/>
        <v>282</v>
      </c>
      <c r="H163">
        <f t="shared" si="10"/>
        <v>94.226940942269408</v>
      </c>
      <c r="I163">
        <f t="shared" si="11"/>
        <v>118</v>
      </c>
    </row>
    <row r="164" spans="1:9" x14ac:dyDescent="0.25">
      <c r="A164" t="s">
        <v>160</v>
      </c>
      <c r="B164">
        <f>VLOOKUP($A164,'business deaths'!$A$2:$B$406,2,FALSE)</f>
        <v>1558.3333333333301</v>
      </c>
      <c r="C164">
        <f>VLOOKUP($A164,'new business'!$A$2:$B$406,2,FALSE)</f>
        <v>1396.6666666666699</v>
      </c>
      <c r="D164">
        <f>VLOOKUP($A164,'total businesses'!$A$2:$B$406,2,FALSE)</f>
        <v>12055</v>
      </c>
      <c r="E164" t="str">
        <f>IFERROR(VLOOKUP(A164,classification!A$2:B$327,2,FALSE),"")</f>
        <v>MU</v>
      </c>
      <c r="F164">
        <f t="shared" si="8"/>
        <v>129.2686298907781</v>
      </c>
      <c r="G164">
        <f t="shared" si="9"/>
        <v>307</v>
      </c>
      <c r="H164">
        <f t="shared" si="10"/>
        <v>115.85787363472998</v>
      </c>
      <c r="I164">
        <f t="shared" si="11"/>
        <v>274</v>
      </c>
    </row>
    <row r="165" spans="1:9" x14ac:dyDescent="0.25">
      <c r="A165" t="s">
        <v>161</v>
      </c>
      <c r="E165" t="str">
        <f>IFERROR(VLOOKUP(A165,classification!A$2:B$327,2,FALSE),"")</f>
        <v/>
      </c>
      <c r="G165" t="str">
        <f t="shared" si="9"/>
        <v/>
      </c>
      <c r="I165" t="str">
        <f t="shared" si="11"/>
        <v/>
      </c>
    </row>
    <row r="166" spans="1:9" x14ac:dyDescent="0.25">
      <c r="A166" t="s">
        <v>162</v>
      </c>
      <c r="B166">
        <f>VLOOKUP($A166,'business deaths'!$A$2:$B$406,2,FALSE)</f>
        <v>600</v>
      </c>
      <c r="C166">
        <f>VLOOKUP($A166,'new business'!$A$2:$B$406,2,FALSE)</f>
        <v>661.66666666666697</v>
      </c>
      <c r="D166">
        <f>VLOOKUP($A166,'total businesses'!$A$2:$B$406,2,FALSE)</f>
        <v>5323.3333333333303</v>
      </c>
      <c r="E166" t="str">
        <f>IFERROR(VLOOKUP(A166,classification!A$2:B$327,2,FALSE),"")</f>
        <v>OU</v>
      </c>
      <c r="F166">
        <f t="shared" si="8"/>
        <v>112.71133375078279</v>
      </c>
      <c r="G166">
        <f t="shared" si="9"/>
        <v>223</v>
      </c>
      <c r="H166">
        <f t="shared" si="10"/>
        <v>124.29555416405775</v>
      </c>
      <c r="I166">
        <f t="shared" si="11"/>
        <v>293</v>
      </c>
    </row>
    <row r="167" spans="1:9" x14ac:dyDescent="0.25">
      <c r="A167" t="s">
        <v>163</v>
      </c>
      <c r="B167">
        <f>VLOOKUP($A167,'business deaths'!$A$2:$B$406,2,FALSE)</f>
        <v>706.66666666666697</v>
      </c>
      <c r="C167">
        <f>VLOOKUP($A167,'new business'!$A$2:$B$406,2,FALSE)</f>
        <v>633.33333333333303</v>
      </c>
      <c r="D167">
        <f>VLOOKUP($A167,'total businesses'!$A$2:$B$406,2,FALSE)</f>
        <v>6725</v>
      </c>
      <c r="E167" t="str">
        <f>IFERROR(VLOOKUP(A167,classification!A$2:B$327,2,FALSE),"")</f>
        <v>SR</v>
      </c>
      <c r="F167">
        <f t="shared" si="8"/>
        <v>105.08054522924417</v>
      </c>
      <c r="G167">
        <f t="shared" si="9"/>
        <v>150</v>
      </c>
      <c r="H167">
        <f t="shared" si="10"/>
        <v>94.175960346964018</v>
      </c>
      <c r="I167">
        <f t="shared" si="11"/>
        <v>117</v>
      </c>
    </row>
    <row r="168" spans="1:9" x14ac:dyDescent="0.25">
      <c r="A168" t="s">
        <v>164</v>
      </c>
      <c r="B168">
        <f>VLOOKUP($A168,'business deaths'!$A$2:$B$406,2,FALSE)</f>
        <v>321.66666666666703</v>
      </c>
      <c r="C168">
        <f>VLOOKUP($A168,'new business'!$A$2:$B$406,2,FALSE)</f>
        <v>290</v>
      </c>
      <c r="D168">
        <f>VLOOKUP($A168,'total businesses'!$A$2:$B$406,2,FALSE)</f>
        <v>3268.3333333333298</v>
      </c>
      <c r="E168" t="str">
        <f>IFERROR(VLOOKUP(A168,classification!A$2:B$327,2,FALSE),"")</f>
        <v>R80</v>
      </c>
      <c r="F168">
        <f t="shared" si="8"/>
        <v>98.419173890872216</v>
      </c>
      <c r="G168">
        <f t="shared" si="9"/>
        <v>75</v>
      </c>
      <c r="H168">
        <f t="shared" si="10"/>
        <v>88.730239673635992</v>
      </c>
      <c r="I168">
        <f t="shared" si="11"/>
        <v>68</v>
      </c>
    </row>
    <row r="169" spans="1:9" x14ac:dyDescent="0.25">
      <c r="A169" t="s">
        <v>165</v>
      </c>
      <c r="B169">
        <f>VLOOKUP($A169,'business deaths'!$A$2:$B$406,2,FALSE)</f>
        <v>350</v>
      </c>
      <c r="C169">
        <f>VLOOKUP($A169,'new business'!$A$2:$B$406,2,FALSE)</f>
        <v>321.66666666666703</v>
      </c>
      <c r="D169">
        <f>VLOOKUP($A169,'total businesses'!$A$2:$B$406,2,FALSE)</f>
        <v>3826.6666666666702</v>
      </c>
      <c r="E169" t="str">
        <f>IFERROR(VLOOKUP(A169,classification!A$2:B$327,2,FALSE),"")</f>
        <v>R50</v>
      </c>
      <c r="F169">
        <f t="shared" si="8"/>
        <v>91.463414634146261</v>
      </c>
      <c r="G169">
        <f t="shared" si="9"/>
        <v>24</v>
      </c>
      <c r="H169">
        <f t="shared" si="10"/>
        <v>84.059233449477375</v>
      </c>
      <c r="I169">
        <f t="shared" si="11"/>
        <v>45</v>
      </c>
    </row>
    <row r="170" spans="1:9" x14ac:dyDescent="0.25">
      <c r="A170" t="s">
        <v>166</v>
      </c>
      <c r="B170">
        <f>VLOOKUP($A170,'business deaths'!$A$2:$B$406,2,FALSE)</f>
        <v>2160</v>
      </c>
      <c r="C170">
        <f>VLOOKUP($A170,'new business'!$A$2:$B$406,2,FALSE)</f>
        <v>2105</v>
      </c>
      <c r="D170">
        <f>VLOOKUP($A170,'total businesses'!$A$2:$B$406,2,FALSE)</f>
        <v>15921.666666666701</v>
      </c>
      <c r="E170" t="str">
        <f>IFERROR(VLOOKUP(A170,classification!A$2:B$327,2,FALSE),"")</f>
        <v>MU</v>
      </c>
      <c r="F170">
        <f t="shared" si="8"/>
        <v>135.66418925991806</v>
      </c>
      <c r="G170">
        <f t="shared" si="9"/>
        <v>319</v>
      </c>
      <c r="H170">
        <f t="shared" si="10"/>
        <v>132.20977703339238</v>
      </c>
      <c r="I170">
        <f t="shared" si="11"/>
        <v>306</v>
      </c>
    </row>
    <row r="171" spans="1:9" x14ac:dyDescent="0.25">
      <c r="A171" t="s">
        <v>167</v>
      </c>
      <c r="B171">
        <f>VLOOKUP($A171,'business deaths'!$A$2:$B$406,2,FALSE)</f>
        <v>285</v>
      </c>
      <c r="C171">
        <f>VLOOKUP($A171,'new business'!$A$2:$B$406,2,FALSE)</f>
        <v>251.666666666667</v>
      </c>
      <c r="D171">
        <f>VLOOKUP($A171,'total businesses'!$A$2:$B$406,2,FALSE)</f>
        <v>2686.6666666666702</v>
      </c>
      <c r="E171" t="str">
        <f>IFERROR(VLOOKUP(A171,classification!A$2:B$327,2,FALSE),"")</f>
        <v>OU</v>
      </c>
      <c r="F171">
        <f t="shared" si="8"/>
        <v>106.0794044665011</v>
      </c>
      <c r="G171">
        <f t="shared" si="9"/>
        <v>163</v>
      </c>
      <c r="H171">
        <f t="shared" si="10"/>
        <v>93.672456575682375</v>
      </c>
      <c r="I171">
        <f t="shared" si="11"/>
        <v>113</v>
      </c>
    </row>
    <row r="172" spans="1:9" x14ac:dyDescent="0.25">
      <c r="A172" t="s">
        <v>168</v>
      </c>
      <c r="B172">
        <f>VLOOKUP($A172,'business deaths'!$A$2:$B$406,2,FALSE)</f>
        <v>796.66666666666697</v>
      </c>
      <c r="C172">
        <f>VLOOKUP($A172,'new business'!$A$2:$B$406,2,FALSE)</f>
        <v>786.66666666666697</v>
      </c>
      <c r="D172">
        <f>VLOOKUP($A172,'total businesses'!$A$2:$B$406,2,FALSE)</f>
        <v>7341.6666666666697</v>
      </c>
      <c r="E172" t="str">
        <f>IFERROR(VLOOKUP(A172,classification!A$2:B$327,2,FALSE),"")</f>
        <v>OU</v>
      </c>
      <c r="F172">
        <f t="shared" si="8"/>
        <v>108.51305334846764</v>
      </c>
      <c r="G172">
        <f t="shared" si="9"/>
        <v>184</v>
      </c>
      <c r="H172">
        <f t="shared" si="10"/>
        <v>107.15096481271283</v>
      </c>
      <c r="I172">
        <f t="shared" si="11"/>
        <v>231</v>
      </c>
    </row>
    <row r="173" spans="1:9" x14ac:dyDescent="0.25">
      <c r="A173" t="s">
        <v>169</v>
      </c>
      <c r="B173">
        <f>VLOOKUP($A173,'business deaths'!$A$2:$B$406,2,FALSE)</f>
        <v>188.333333333333</v>
      </c>
      <c r="C173">
        <f>VLOOKUP($A173,'new business'!$A$2:$B$406,2,FALSE)</f>
        <v>183.333333333333</v>
      </c>
      <c r="D173">
        <f>VLOOKUP($A173,'total businesses'!$A$2:$B$406,2,FALSE)</f>
        <v>2080</v>
      </c>
      <c r="E173" t="str">
        <f>IFERROR(VLOOKUP(A173,classification!A$2:B$327,2,FALSE),"")</f>
        <v>R80</v>
      </c>
      <c r="F173">
        <f t="shared" si="8"/>
        <v>90.544871794871639</v>
      </c>
      <c r="G173">
        <f t="shared" si="9"/>
        <v>17</v>
      </c>
      <c r="H173">
        <f t="shared" si="10"/>
        <v>88.141025641025479</v>
      </c>
      <c r="I173">
        <f t="shared" si="11"/>
        <v>63</v>
      </c>
    </row>
    <row r="174" spans="1:9" x14ac:dyDescent="0.25">
      <c r="A174" t="s">
        <v>170</v>
      </c>
      <c r="B174">
        <f>VLOOKUP($A174,'business deaths'!$A$2:$B$406,2,FALSE)</f>
        <v>491.66666666666703</v>
      </c>
      <c r="C174">
        <f>VLOOKUP($A174,'new business'!$A$2:$B$406,2,FALSE)</f>
        <v>415</v>
      </c>
      <c r="D174">
        <f>VLOOKUP($A174,'total businesses'!$A$2:$B$406,2,FALSE)</f>
        <v>5068.3333333333303</v>
      </c>
      <c r="E174" t="str">
        <f>IFERROR(VLOOKUP(A174,classification!A$2:B$327,2,FALSE),"")</f>
        <v>R80</v>
      </c>
      <c r="F174">
        <f t="shared" si="8"/>
        <v>97.007563301545673</v>
      </c>
      <c r="G174">
        <f t="shared" si="9"/>
        <v>60</v>
      </c>
      <c r="H174">
        <f t="shared" si="10"/>
        <v>81.880960210457147</v>
      </c>
      <c r="I174">
        <f t="shared" si="11"/>
        <v>35</v>
      </c>
    </row>
    <row r="175" spans="1:9" x14ac:dyDescent="0.25">
      <c r="A175" t="s">
        <v>171</v>
      </c>
      <c r="B175">
        <f>VLOOKUP($A175,'business deaths'!$A$2:$B$406,2,FALSE)</f>
        <v>1085</v>
      </c>
      <c r="C175">
        <f>VLOOKUP($A175,'new business'!$A$2:$B$406,2,FALSE)</f>
        <v>1268.3333333333301</v>
      </c>
      <c r="D175">
        <f>VLOOKUP($A175,'total businesses'!$A$2:$B$406,2,FALSE)</f>
        <v>9065</v>
      </c>
      <c r="E175" t="str">
        <f>IFERROR(VLOOKUP(A175,classification!A$2:B$327,2,FALSE),"")</f>
        <v>MU</v>
      </c>
      <c r="F175">
        <f t="shared" si="8"/>
        <v>119.69111969111968</v>
      </c>
      <c r="G175">
        <f t="shared" si="9"/>
        <v>284</v>
      </c>
      <c r="H175">
        <f t="shared" si="10"/>
        <v>139.915425629711</v>
      </c>
      <c r="I175">
        <f t="shared" si="11"/>
        <v>310</v>
      </c>
    </row>
    <row r="176" spans="1:9" x14ac:dyDescent="0.25">
      <c r="A176" t="s">
        <v>172</v>
      </c>
      <c r="B176">
        <f>VLOOKUP($A176,'business deaths'!$A$2:$B$406,2,FALSE)</f>
        <v>303.33333333333297</v>
      </c>
      <c r="C176">
        <f>VLOOKUP($A176,'new business'!$A$2:$B$406,2,FALSE)</f>
        <v>250</v>
      </c>
      <c r="D176">
        <f>VLOOKUP($A176,'total businesses'!$A$2:$B$406,2,FALSE)</f>
        <v>3321.6666666666702</v>
      </c>
      <c r="E176" t="str">
        <f>IFERROR(VLOOKUP(A176,classification!A$2:B$327,2,FALSE),"")</f>
        <v>R80</v>
      </c>
      <c r="F176">
        <f t="shared" si="8"/>
        <v>91.319618665328449</v>
      </c>
      <c r="G176">
        <f t="shared" si="9"/>
        <v>23</v>
      </c>
      <c r="H176">
        <f t="shared" si="10"/>
        <v>75.263421976919133</v>
      </c>
      <c r="I176">
        <f t="shared" si="11"/>
        <v>9</v>
      </c>
    </row>
    <row r="177" spans="1:9" x14ac:dyDescent="0.25">
      <c r="A177" t="s">
        <v>173</v>
      </c>
      <c r="B177">
        <f>VLOOKUP($A177,'business deaths'!$A$2:$B$406,2,FALSE)</f>
        <v>416.66666666666703</v>
      </c>
      <c r="C177">
        <f>VLOOKUP($A177,'new business'!$A$2:$B$406,2,FALSE)</f>
        <v>345</v>
      </c>
      <c r="D177">
        <f>VLOOKUP($A177,'total businesses'!$A$2:$B$406,2,FALSE)</f>
        <v>4331.6666666666697</v>
      </c>
      <c r="E177" t="str">
        <f>IFERROR(VLOOKUP(A177,classification!A$2:B$327,2,FALSE),"")</f>
        <v>R80</v>
      </c>
      <c r="F177">
        <f t="shared" si="8"/>
        <v>96.190842631781479</v>
      </c>
      <c r="G177">
        <f t="shared" si="9"/>
        <v>51</v>
      </c>
      <c r="H177">
        <f t="shared" si="10"/>
        <v>79.646017699114992</v>
      </c>
      <c r="I177">
        <f t="shared" si="11"/>
        <v>23</v>
      </c>
    </row>
    <row r="178" spans="1:9" x14ac:dyDescent="0.25">
      <c r="A178" t="s">
        <v>174</v>
      </c>
      <c r="B178">
        <f>VLOOKUP($A178,'business deaths'!$A$2:$B$406,2,FALSE)</f>
        <v>676.66666666666697</v>
      </c>
      <c r="C178">
        <f>VLOOKUP($A178,'new business'!$A$2:$B$406,2,FALSE)</f>
        <v>670</v>
      </c>
      <c r="D178">
        <f>VLOOKUP($A178,'total businesses'!$A$2:$B$406,2,FALSE)</f>
        <v>6865</v>
      </c>
      <c r="E178" t="str">
        <f>IFERROR(VLOOKUP(A178,classification!A$2:B$327,2,FALSE),"")</f>
        <v>R80</v>
      </c>
      <c r="F178">
        <f t="shared" si="8"/>
        <v>98.567613498421991</v>
      </c>
      <c r="G178">
        <f t="shared" si="9"/>
        <v>78</v>
      </c>
      <c r="H178">
        <f t="shared" si="10"/>
        <v>97.59650400582666</v>
      </c>
      <c r="I178">
        <f t="shared" si="11"/>
        <v>156</v>
      </c>
    </row>
    <row r="179" spans="1:9" x14ac:dyDescent="0.25">
      <c r="A179" t="s">
        <v>175</v>
      </c>
      <c r="B179">
        <f>VLOOKUP($A179,'business deaths'!$A$2:$B$406,2,FALSE)</f>
        <v>320</v>
      </c>
      <c r="C179">
        <f>VLOOKUP($A179,'new business'!$A$2:$B$406,2,FALSE)</f>
        <v>326.66666666666703</v>
      </c>
      <c r="D179">
        <f>VLOOKUP($A179,'total businesses'!$A$2:$B$406,2,FALSE)</f>
        <v>2795</v>
      </c>
      <c r="E179" t="str">
        <f>IFERROR(VLOOKUP(A179,classification!A$2:B$327,2,FALSE),"")</f>
        <v>LU</v>
      </c>
      <c r="F179">
        <f t="shared" si="8"/>
        <v>114.49016100178891</v>
      </c>
      <c r="G179">
        <f t="shared" si="9"/>
        <v>247</v>
      </c>
      <c r="H179">
        <f t="shared" si="10"/>
        <v>116.87537268932631</v>
      </c>
      <c r="I179">
        <f t="shared" si="11"/>
        <v>282</v>
      </c>
    </row>
    <row r="180" spans="1:9" x14ac:dyDescent="0.25">
      <c r="A180" t="s">
        <v>176</v>
      </c>
      <c r="B180">
        <f>VLOOKUP($A180,'business deaths'!$A$2:$B$406,2,FALSE)</f>
        <v>1213.3333333333301</v>
      </c>
      <c r="C180">
        <f>VLOOKUP($A180,'new business'!$A$2:$B$406,2,FALSE)</f>
        <v>1248.3333333333301</v>
      </c>
      <c r="D180">
        <f>VLOOKUP($A180,'total businesses'!$A$2:$B$406,2,FALSE)</f>
        <v>10305</v>
      </c>
      <c r="E180" t="str">
        <f>IFERROR(VLOOKUP(A180,classification!A$2:B$327,2,FALSE),"")</f>
        <v>OU</v>
      </c>
      <c r="F180">
        <f t="shared" si="8"/>
        <v>117.74219634481611</v>
      </c>
      <c r="G180">
        <f t="shared" si="9"/>
        <v>272</v>
      </c>
      <c r="H180">
        <f t="shared" si="10"/>
        <v>121.13860585476274</v>
      </c>
      <c r="I180">
        <f t="shared" si="11"/>
        <v>290</v>
      </c>
    </row>
    <row r="181" spans="1:9" x14ac:dyDescent="0.25">
      <c r="A181" t="s">
        <v>177</v>
      </c>
      <c r="B181">
        <f>VLOOKUP($A181,'business deaths'!$A$2:$B$406,2,FALSE)</f>
        <v>490</v>
      </c>
      <c r="C181">
        <f>VLOOKUP($A181,'new business'!$A$2:$B$406,2,FALSE)</f>
        <v>485</v>
      </c>
      <c r="D181">
        <f>VLOOKUP($A181,'total businesses'!$A$2:$B$406,2,FALSE)</f>
        <v>5350</v>
      </c>
      <c r="E181" t="str">
        <f>IFERROR(VLOOKUP(A181,classification!A$2:B$327,2,FALSE),"")</f>
        <v>SR</v>
      </c>
      <c r="F181">
        <f t="shared" si="8"/>
        <v>91.588785046728972</v>
      </c>
      <c r="G181">
        <f t="shared" si="9"/>
        <v>26</v>
      </c>
      <c r="H181">
        <f t="shared" si="10"/>
        <v>90.654205607476641</v>
      </c>
      <c r="I181">
        <f t="shared" si="11"/>
        <v>88</v>
      </c>
    </row>
    <row r="182" spans="1:9" x14ac:dyDescent="0.25">
      <c r="A182" t="s">
        <v>178</v>
      </c>
      <c r="B182">
        <f>VLOOKUP($A182,'business deaths'!$A$2:$B$406,2,FALSE)</f>
        <v>731.66666666666697</v>
      </c>
      <c r="C182">
        <f>VLOOKUP($A182,'new business'!$A$2:$B$406,2,FALSE)</f>
        <v>635</v>
      </c>
      <c r="D182">
        <f>VLOOKUP($A182,'total businesses'!$A$2:$B$406,2,FALSE)</f>
        <v>7805</v>
      </c>
      <c r="E182" t="str">
        <f>IFERROR(VLOOKUP(A182,classification!A$2:B$327,2,FALSE),"")</f>
        <v>SR</v>
      </c>
      <c r="F182">
        <f t="shared" si="8"/>
        <v>93.743326927183475</v>
      </c>
      <c r="G182">
        <f t="shared" si="9"/>
        <v>41</v>
      </c>
      <c r="H182">
        <f t="shared" si="10"/>
        <v>81.358103779628451</v>
      </c>
      <c r="I182">
        <f t="shared" si="11"/>
        <v>33</v>
      </c>
    </row>
    <row r="183" spans="1:9" x14ac:dyDescent="0.25">
      <c r="A183" t="s">
        <v>179</v>
      </c>
      <c r="B183">
        <f>VLOOKUP($A183,'business deaths'!$A$2:$B$406,2,FALSE)</f>
        <v>463.33333333333297</v>
      </c>
      <c r="C183">
        <f>VLOOKUP($A183,'new business'!$A$2:$B$406,2,FALSE)</f>
        <v>421.66666666666703</v>
      </c>
      <c r="D183">
        <f>VLOOKUP($A183,'total businesses'!$A$2:$B$406,2,FALSE)</f>
        <v>4373.3333333333303</v>
      </c>
      <c r="E183" t="str">
        <f>IFERROR(VLOOKUP(A183,classification!A$2:B$327,2,FALSE),"")</f>
        <v>R50</v>
      </c>
      <c r="F183">
        <f t="shared" si="8"/>
        <v>105.94512195121951</v>
      </c>
      <c r="G183">
        <f t="shared" si="9"/>
        <v>162</v>
      </c>
      <c r="H183">
        <f t="shared" si="10"/>
        <v>96.417682926829428</v>
      </c>
      <c r="I183">
        <f t="shared" si="11"/>
        <v>137</v>
      </c>
    </row>
    <row r="184" spans="1:9" x14ac:dyDescent="0.25">
      <c r="A184" t="s">
        <v>180</v>
      </c>
      <c r="B184">
        <f>VLOOKUP($A184,'business deaths'!$A$2:$B$406,2,FALSE)</f>
        <v>831.66666666666697</v>
      </c>
      <c r="C184">
        <f>VLOOKUP($A184,'new business'!$A$2:$B$406,2,FALSE)</f>
        <v>795</v>
      </c>
      <c r="D184">
        <f>VLOOKUP($A184,'total businesses'!$A$2:$B$406,2,FALSE)</f>
        <v>7576.6666666666697</v>
      </c>
      <c r="E184" t="str">
        <f>IFERROR(VLOOKUP(A184,classification!A$2:B$327,2,FALSE),"")</f>
        <v>MU</v>
      </c>
      <c r="F184">
        <f t="shared" si="8"/>
        <v>109.76682798064232</v>
      </c>
      <c r="G184">
        <f t="shared" si="9"/>
        <v>196</v>
      </c>
      <c r="H184">
        <f t="shared" si="10"/>
        <v>104.92740871095464</v>
      </c>
      <c r="I184">
        <f t="shared" si="11"/>
        <v>219</v>
      </c>
    </row>
    <row r="185" spans="1:9" x14ac:dyDescent="0.25">
      <c r="A185" t="s">
        <v>181</v>
      </c>
      <c r="B185">
        <f>VLOOKUP($A185,'business deaths'!$A$2:$B$406,2,FALSE)</f>
        <v>391.66666666666703</v>
      </c>
      <c r="C185">
        <f>VLOOKUP($A185,'new business'!$A$2:$B$406,2,FALSE)</f>
        <v>321.66666666666703</v>
      </c>
      <c r="D185">
        <f>VLOOKUP($A185,'total businesses'!$A$2:$B$406,2,FALSE)</f>
        <v>3495</v>
      </c>
      <c r="E185" t="str">
        <f>IFERROR(VLOOKUP(A185,classification!A$2:B$327,2,FALSE),"")</f>
        <v>LU</v>
      </c>
      <c r="F185">
        <f t="shared" si="8"/>
        <v>112.06485455412505</v>
      </c>
      <c r="G185">
        <f t="shared" si="9"/>
        <v>220</v>
      </c>
      <c r="H185">
        <f t="shared" si="10"/>
        <v>92.036242250834633</v>
      </c>
      <c r="I185">
        <f t="shared" si="11"/>
        <v>99</v>
      </c>
    </row>
    <row r="186" spans="1:9" x14ac:dyDescent="0.25">
      <c r="A186" t="s">
        <v>182</v>
      </c>
      <c r="B186">
        <f>VLOOKUP($A186,'business deaths'!$A$2:$B$406,2,FALSE)</f>
        <v>960</v>
      </c>
      <c r="C186">
        <f>VLOOKUP($A186,'new business'!$A$2:$B$406,2,FALSE)</f>
        <v>1288.3333333333301</v>
      </c>
      <c r="D186">
        <f>VLOOKUP($A186,'total businesses'!$A$2:$B$406,2,FALSE)</f>
        <v>6751.6666666666697</v>
      </c>
      <c r="E186" t="str">
        <f>IFERROR(VLOOKUP(A186,classification!A$2:B$327,2,FALSE),"")</f>
        <v>MU</v>
      </c>
      <c r="F186">
        <f t="shared" si="8"/>
        <v>142.18711429276715</v>
      </c>
      <c r="G186">
        <f t="shared" si="9"/>
        <v>323</v>
      </c>
      <c r="H186">
        <f t="shared" si="10"/>
        <v>190.8170822019249</v>
      </c>
      <c r="I186">
        <f t="shared" si="11"/>
        <v>325</v>
      </c>
    </row>
    <row r="187" spans="1:9" x14ac:dyDescent="0.25">
      <c r="A187" t="s">
        <v>183</v>
      </c>
      <c r="B187">
        <f>VLOOKUP($A187,'business deaths'!$A$2:$B$406,2,FALSE)</f>
        <v>370</v>
      </c>
      <c r="C187">
        <f>VLOOKUP($A187,'new business'!$A$2:$B$406,2,FALSE)</f>
        <v>278.33333333333297</v>
      </c>
      <c r="D187">
        <f>VLOOKUP($A187,'total businesses'!$A$2:$B$406,2,FALSE)</f>
        <v>3918.3333333333298</v>
      </c>
      <c r="E187" t="str">
        <f>IFERROR(VLOOKUP(A187,classification!A$2:B$327,2,FALSE),"")</f>
        <v>R50</v>
      </c>
      <c r="F187">
        <f t="shared" si="8"/>
        <v>94.427903019991575</v>
      </c>
      <c r="G187">
        <f t="shared" si="9"/>
        <v>45</v>
      </c>
      <c r="H187">
        <f t="shared" si="10"/>
        <v>71.033602722245817</v>
      </c>
      <c r="I187">
        <f t="shared" si="11"/>
        <v>3</v>
      </c>
    </row>
    <row r="188" spans="1:9" x14ac:dyDescent="0.25">
      <c r="A188" t="s">
        <v>184</v>
      </c>
      <c r="B188">
        <f>VLOOKUP($A188,'business deaths'!$A$2:$B$406,2,FALSE)</f>
        <v>265</v>
      </c>
      <c r="C188">
        <f>VLOOKUP($A188,'new business'!$A$2:$B$406,2,FALSE)</f>
        <v>230</v>
      </c>
      <c r="D188">
        <f>VLOOKUP($A188,'total businesses'!$A$2:$B$406,2,FALSE)</f>
        <v>2955</v>
      </c>
      <c r="E188" t="str">
        <f>IFERROR(VLOOKUP(A188,classification!A$2:B$327,2,FALSE),"")</f>
        <v>R80</v>
      </c>
      <c r="F188">
        <f t="shared" si="8"/>
        <v>89.678510998307956</v>
      </c>
      <c r="G188">
        <f t="shared" si="9"/>
        <v>16</v>
      </c>
      <c r="H188">
        <f t="shared" si="10"/>
        <v>77.834179357021995</v>
      </c>
      <c r="I188">
        <f t="shared" si="11"/>
        <v>17</v>
      </c>
    </row>
    <row r="189" spans="1:9" x14ac:dyDescent="0.25">
      <c r="A189" t="s">
        <v>185</v>
      </c>
      <c r="B189">
        <f>VLOOKUP($A189,'business deaths'!$A$2:$B$406,2,FALSE)</f>
        <v>321.66666666666703</v>
      </c>
      <c r="C189">
        <f>VLOOKUP($A189,'new business'!$A$2:$B$406,2,FALSE)</f>
        <v>295</v>
      </c>
      <c r="D189">
        <f>VLOOKUP($A189,'total businesses'!$A$2:$B$406,2,FALSE)</f>
        <v>3190</v>
      </c>
      <c r="E189" t="str">
        <f>IFERROR(VLOOKUP(A189,classification!A$2:B$327,2,FALSE),"")</f>
        <v>R50</v>
      </c>
      <c r="F189">
        <f t="shared" si="8"/>
        <v>100.83594566353199</v>
      </c>
      <c r="G189">
        <f t="shared" si="9"/>
        <v>104</v>
      </c>
      <c r="H189">
        <f t="shared" si="10"/>
        <v>92.476489028213166</v>
      </c>
      <c r="I189">
        <f t="shared" si="11"/>
        <v>105</v>
      </c>
    </row>
    <row r="190" spans="1:9" x14ac:dyDescent="0.25">
      <c r="A190" t="s">
        <v>186</v>
      </c>
      <c r="B190">
        <f>VLOOKUP($A190,'business deaths'!$A$2:$B$406,2,FALSE)</f>
        <v>888.33333333333303</v>
      </c>
      <c r="C190">
        <f>VLOOKUP($A190,'new business'!$A$2:$B$406,2,FALSE)</f>
        <v>798.33333333333303</v>
      </c>
      <c r="D190">
        <f>VLOOKUP($A190,'total businesses'!$A$2:$B$406,2,FALSE)</f>
        <v>5066.6666666666697</v>
      </c>
      <c r="E190" t="str">
        <f>IFERROR(VLOOKUP(A190,classification!A$2:B$327,2,FALSE),"")</f>
        <v>OU</v>
      </c>
      <c r="F190">
        <f t="shared" si="8"/>
        <v>175.3289473684209</v>
      </c>
      <c r="G190">
        <f t="shared" si="9"/>
        <v>325</v>
      </c>
      <c r="H190">
        <f t="shared" si="10"/>
        <v>157.56578947368405</v>
      </c>
      <c r="I190">
        <f t="shared" si="11"/>
        <v>321</v>
      </c>
    </row>
    <row r="191" spans="1:9" x14ac:dyDescent="0.25">
      <c r="A191" t="s">
        <v>187</v>
      </c>
      <c r="B191">
        <f>VLOOKUP($A191,'business deaths'!$A$2:$B$406,2,FALSE)</f>
        <v>628.33333333333303</v>
      </c>
      <c r="C191">
        <f>VLOOKUP($A191,'new business'!$A$2:$B$406,2,FALSE)</f>
        <v>610</v>
      </c>
      <c r="D191">
        <f>VLOOKUP($A191,'total businesses'!$A$2:$B$406,2,FALSE)</f>
        <v>6308.3333333333303</v>
      </c>
      <c r="E191" t="str">
        <f>IFERROR(VLOOKUP(A191,classification!A$2:B$327,2,FALSE),"")</f>
        <v>SR</v>
      </c>
      <c r="F191">
        <f t="shared" si="8"/>
        <v>99.603698811096436</v>
      </c>
      <c r="G191">
        <f t="shared" si="9"/>
        <v>89</v>
      </c>
      <c r="H191">
        <f t="shared" si="10"/>
        <v>96.697490092470318</v>
      </c>
      <c r="I191">
        <f t="shared" si="11"/>
        <v>142</v>
      </c>
    </row>
    <row r="192" spans="1:9" x14ac:dyDescent="0.25">
      <c r="A192" t="s">
        <v>188</v>
      </c>
      <c r="B192">
        <f>VLOOKUP($A192,'business deaths'!$A$2:$B$406,2,FALSE)</f>
        <v>380</v>
      </c>
      <c r="C192">
        <f>VLOOKUP($A192,'new business'!$A$2:$B$406,2,FALSE)</f>
        <v>450</v>
      </c>
      <c r="D192">
        <f>VLOOKUP($A192,'total businesses'!$A$2:$B$406,2,FALSE)</f>
        <v>3708.3333333333298</v>
      </c>
      <c r="E192" t="str">
        <f>IFERROR(VLOOKUP(A192,classification!A$2:B$327,2,FALSE),"")</f>
        <v>R80</v>
      </c>
      <c r="F192">
        <f t="shared" si="8"/>
        <v>102.47191011235965</v>
      </c>
      <c r="G192">
        <f t="shared" si="9"/>
        <v>116</v>
      </c>
      <c r="H192">
        <f t="shared" si="10"/>
        <v>121.34831460674168</v>
      </c>
      <c r="I192">
        <f t="shared" si="11"/>
        <v>291</v>
      </c>
    </row>
    <row r="193" spans="1:9" x14ac:dyDescent="0.25">
      <c r="A193" t="s">
        <v>189</v>
      </c>
      <c r="B193">
        <f>VLOOKUP($A193,'business deaths'!$A$2:$B$406,2,FALSE)</f>
        <v>561.66666666666697</v>
      </c>
      <c r="C193">
        <f>VLOOKUP($A193,'new business'!$A$2:$B$406,2,FALSE)</f>
        <v>446.66666666666703</v>
      </c>
      <c r="D193">
        <f>VLOOKUP($A193,'total businesses'!$A$2:$B$406,2,FALSE)</f>
        <v>5100</v>
      </c>
      <c r="E193" t="str">
        <f>IFERROR(VLOOKUP(A193,classification!A$2:B$327,2,FALSE),"")</f>
        <v>R50</v>
      </c>
      <c r="F193">
        <f t="shared" si="8"/>
        <v>110.13071895424842</v>
      </c>
      <c r="G193">
        <f t="shared" si="9"/>
        <v>201</v>
      </c>
      <c r="H193">
        <f t="shared" si="10"/>
        <v>87.581699346405301</v>
      </c>
      <c r="I193">
        <f t="shared" si="11"/>
        <v>60</v>
      </c>
    </row>
    <row r="194" spans="1:9" x14ac:dyDescent="0.25">
      <c r="A194" t="s">
        <v>190</v>
      </c>
      <c r="B194">
        <f>VLOOKUP($A194,'business deaths'!$A$2:$B$406,2,FALSE)</f>
        <v>360</v>
      </c>
      <c r="C194">
        <f>VLOOKUP($A194,'new business'!$A$2:$B$406,2,FALSE)</f>
        <v>303.33333333333297</v>
      </c>
      <c r="D194">
        <f>VLOOKUP($A194,'total businesses'!$A$2:$B$406,2,FALSE)</f>
        <v>4030</v>
      </c>
      <c r="E194" t="str">
        <f>IFERROR(VLOOKUP(A194,classification!A$2:B$327,2,FALSE),"")</f>
        <v>R80</v>
      </c>
      <c r="F194">
        <f t="shared" si="8"/>
        <v>89.330024813895776</v>
      </c>
      <c r="G194">
        <f t="shared" si="9"/>
        <v>14</v>
      </c>
      <c r="H194">
        <f t="shared" si="10"/>
        <v>75.268817204300987</v>
      </c>
      <c r="I194">
        <f t="shared" si="11"/>
        <v>10</v>
      </c>
    </row>
    <row r="195" spans="1:9" x14ac:dyDescent="0.25">
      <c r="A195" t="s">
        <v>191</v>
      </c>
      <c r="B195">
        <f>VLOOKUP($A195,'business deaths'!$A$2:$B$406,2,FALSE)</f>
        <v>816.66666666666697</v>
      </c>
      <c r="C195">
        <f>VLOOKUP($A195,'new business'!$A$2:$B$406,2,FALSE)</f>
        <v>751.66666666666697</v>
      </c>
      <c r="D195">
        <f>VLOOKUP($A195,'total businesses'!$A$2:$B$406,2,FALSE)</f>
        <v>7931.6666666666697</v>
      </c>
      <c r="E195" t="str">
        <f>IFERROR(VLOOKUP(A195,classification!A$2:B$327,2,FALSE),"")</f>
        <v>R50</v>
      </c>
      <c r="F195">
        <f t="shared" si="8"/>
        <v>102.9628073124606</v>
      </c>
      <c r="G195">
        <f t="shared" si="9"/>
        <v>122</v>
      </c>
      <c r="H195">
        <f t="shared" si="10"/>
        <v>94.767808363101494</v>
      </c>
      <c r="I195">
        <f t="shared" si="11"/>
        <v>122</v>
      </c>
    </row>
    <row r="196" spans="1:9" x14ac:dyDescent="0.25">
      <c r="A196" t="s">
        <v>192</v>
      </c>
      <c r="B196">
        <f>VLOOKUP($A196,'business deaths'!$A$2:$B$406,2,FALSE)</f>
        <v>523.33333333333303</v>
      </c>
      <c r="C196">
        <f>VLOOKUP($A196,'new business'!$A$2:$B$406,2,FALSE)</f>
        <v>525</v>
      </c>
      <c r="D196">
        <f>VLOOKUP($A196,'total businesses'!$A$2:$B$406,2,FALSE)</f>
        <v>4601.6666666666697</v>
      </c>
      <c r="E196" t="str">
        <f>IFERROR(VLOOKUP(A196,classification!A$2:B$327,2,FALSE),"")</f>
        <v>MU</v>
      </c>
      <c r="F196">
        <f t="shared" si="8"/>
        <v>113.7269105396594</v>
      </c>
      <c r="G196">
        <f t="shared" si="9"/>
        <v>239</v>
      </c>
      <c r="H196">
        <f t="shared" si="10"/>
        <v>114.08909815284309</v>
      </c>
      <c r="I196">
        <f t="shared" si="11"/>
        <v>270</v>
      </c>
    </row>
    <row r="197" spans="1:9" x14ac:dyDescent="0.25">
      <c r="A197" t="s">
        <v>193</v>
      </c>
      <c r="B197">
        <f>VLOOKUP($A197,'business deaths'!$A$2:$B$406,2,FALSE)</f>
        <v>301.66666666666703</v>
      </c>
      <c r="C197">
        <f>VLOOKUP($A197,'new business'!$A$2:$B$406,2,FALSE)</f>
        <v>265</v>
      </c>
      <c r="D197">
        <f>VLOOKUP($A197,'total businesses'!$A$2:$B$406,2,FALSE)</f>
        <v>2755</v>
      </c>
      <c r="E197" t="str">
        <f>IFERROR(VLOOKUP(A197,classification!A$2:B$327,2,FALSE),"")</f>
        <v>R50</v>
      </c>
      <c r="F197">
        <f t="shared" si="8"/>
        <v>109.49788263762869</v>
      </c>
      <c r="G197">
        <f t="shared" si="9"/>
        <v>194</v>
      </c>
      <c r="H197">
        <f t="shared" si="10"/>
        <v>96.188747731397456</v>
      </c>
      <c r="I197">
        <f t="shared" si="11"/>
        <v>136</v>
      </c>
    </row>
    <row r="198" spans="1:9" x14ac:dyDescent="0.25">
      <c r="A198" t="s">
        <v>194</v>
      </c>
      <c r="B198">
        <f>VLOOKUP($A198,'business deaths'!$A$2:$B$406,2,FALSE)</f>
        <v>393.33333333333297</v>
      </c>
      <c r="C198">
        <f>VLOOKUP($A198,'new business'!$A$2:$B$406,2,FALSE)</f>
        <v>353.33333333333297</v>
      </c>
      <c r="D198">
        <f>VLOOKUP($A198,'total businesses'!$A$2:$B$406,2,FALSE)</f>
        <v>3913.3333333333298</v>
      </c>
      <c r="E198" t="str">
        <f>IFERROR(VLOOKUP(A198,classification!A$2:B$327,2,FALSE),"")</f>
        <v>R50</v>
      </c>
      <c r="F198">
        <f t="shared" si="8"/>
        <v>100.51107325383305</v>
      </c>
      <c r="G198">
        <f t="shared" si="9"/>
        <v>100</v>
      </c>
      <c r="H198">
        <f t="shared" si="10"/>
        <v>90.289608177172042</v>
      </c>
      <c r="I198">
        <f t="shared" si="11"/>
        <v>84</v>
      </c>
    </row>
    <row r="199" spans="1:9" x14ac:dyDescent="0.25">
      <c r="A199" t="s">
        <v>195</v>
      </c>
      <c r="B199">
        <f>VLOOKUP($A199,'business deaths'!$A$2:$B$406,2,FALSE)</f>
        <v>831.66666666666697</v>
      </c>
      <c r="C199">
        <f>VLOOKUP($A199,'new business'!$A$2:$B$406,2,FALSE)</f>
        <v>815</v>
      </c>
      <c r="D199">
        <f>VLOOKUP($A199,'total businesses'!$A$2:$B$406,2,FALSE)</f>
        <v>7261.6666666666697</v>
      </c>
      <c r="E199" t="str">
        <f>IFERROR(VLOOKUP(A199,classification!A$2:B$327,2,FALSE),"")</f>
        <v>OU</v>
      </c>
      <c r="F199">
        <f t="shared" si="8"/>
        <v>114.52834519164561</v>
      </c>
      <c r="G199">
        <f t="shared" si="9"/>
        <v>249</v>
      </c>
      <c r="H199">
        <f t="shared" si="10"/>
        <v>112.23318797337613</v>
      </c>
      <c r="I199">
        <f t="shared" si="11"/>
        <v>263</v>
      </c>
    </row>
    <row r="200" spans="1:9" x14ac:dyDescent="0.25">
      <c r="A200" t="s">
        <v>196</v>
      </c>
      <c r="B200">
        <f>VLOOKUP($A200,'business deaths'!$A$2:$B$406,2,FALSE)</f>
        <v>883.33333333333303</v>
      </c>
      <c r="C200">
        <f>VLOOKUP($A200,'new business'!$A$2:$B$406,2,FALSE)</f>
        <v>873.33333333333303</v>
      </c>
      <c r="D200">
        <f>VLOOKUP($A200,'total businesses'!$A$2:$B$406,2,FALSE)</f>
        <v>9543.3333333333303</v>
      </c>
      <c r="E200" t="str">
        <f>IFERROR(VLOOKUP(A200,classification!A$2:B$327,2,FALSE),"")</f>
        <v>R50</v>
      </c>
      <c r="F200">
        <f t="shared" si="8"/>
        <v>92.560251484456856</v>
      </c>
      <c r="G200">
        <f t="shared" si="9"/>
        <v>36</v>
      </c>
      <c r="H200">
        <f t="shared" si="10"/>
        <v>91.512399580859224</v>
      </c>
      <c r="I200">
        <f t="shared" si="11"/>
        <v>94</v>
      </c>
    </row>
    <row r="201" spans="1:9" x14ac:dyDescent="0.25">
      <c r="A201" t="s">
        <v>197</v>
      </c>
      <c r="B201">
        <f>VLOOKUP($A201,'business deaths'!$A$2:$B$406,2,FALSE)</f>
        <v>500</v>
      </c>
      <c r="C201">
        <f>VLOOKUP($A201,'new business'!$A$2:$B$406,2,FALSE)</f>
        <v>460</v>
      </c>
      <c r="D201">
        <f>VLOOKUP($A201,'total businesses'!$A$2:$B$406,2,FALSE)</f>
        <v>4583.3333333333303</v>
      </c>
      <c r="E201" t="str">
        <f>IFERROR(VLOOKUP(A201,classification!A$2:B$327,2,FALSE),"")</f>
        <v>OU</v>
      </c>
      <c r="F201">
        <f t="shared" si="8"/>
        <v>109.09090909090916</v>
      </c>
      <c r="G201">
        <f t="shared" si="9"/>
        <v>189</v>
      </c>
      <c r="H201">
        <f t="shared" si="10"/>
        <v>100.36363636363643</v>
      </c>
      <c r="I201">
        <f t="shared" si="11"/>
        <v>188</v>
      </c>
    </row>
    <row r="202" spans="1:9" x14ac:dyDescent="0.25">
      <c r="A202" t="s">
        <v>198</v>
      </c>
      <c r="B202">
        <f>VLOOKUP($A202,'business deaths'!$A$2:$B$406,2,FALSE)</f>
        <v>993.33333333333303</v>
      </c>
      <c r="C202">
        <f>VLOOKUP($A202,'new business'!$A$2:$B$406,2,FALSE)</f>
        <v>865</v>
      </c>
      <c r="D202">
        <f>VLOOKUP($A202,'total businesses'!$A$2:$B$406,2,FALSE)</f>
        <v>8210</v>
      </c>
      <c r="E202" t="str">
        <f>IFERROR(VLOOKUP(A202,classification!A$2:B$327,2,FALSE),"")</f>
        <v>LU</v>
      </c>
      <c r="F202">
        <f t="shared" si="8"/>
        <v>120.99066179455944</v>
      </c>
      <c r="G202">
        <f t="shared" si="9"/>
        <v>291</v>
      </c>
      <c r="H202">
        <f t="shared" si="10"/>
        <v>105.3593179049939</v>
      </c>
      <c r="I202">
        <f t="shared" si="11"/>
        <v>222</v>
      </c>
    </row>
    <row r="203" spans="1:9" x14ac:dyDescent="0.25">
      <c r="A203" t="s">
        <v>199</v>
      </c>
      <c r="B203">
        <f>VLOOKUP($A203,'business deaths'!$A$2:$B$406,2,FALSE)</f>
        <v>400</v>
      </c>
      <c r="C203">
        <f>VLOOKUP($A203,'new business'!$A$2:$B$406,2,FALSE)</f>
        <v>340</v>
      </c>
      <c r="D203">
        <f>VLOOKUP($A203,'total businesses'!$A$2:$B$406,2,FALSE)</f>
        <v>3418.3333333333298</v>
      </c>
      <c r="E203" t="str">
        <f>IFERROR(VLOOKUP(A203,classification!A$2:B$327,2,FALSE),"")</f>
        <v>OU</v>
      </c>
      <c r="F203">
        <f t="shared" ref="F203:F266" si="12">(B203/D203)*1000</f>
        <v>117.01608971233557</v>
      </c>
      <c r="G203">
        <f t="shared" ref="G203:G266" si="13">IFERROR(RANK(F203,F$10:F$336,1),"")</f>
        <v>269</v>
      </c>
      <c r="H203">
        <f t="shared" ref="H203:H266" si="14">(C203/$D203)*1000</f>
        <v>99.463676255485225</v>
      </c>
      <c r="I203">
        <f t="shared" ref="I203:I266" si="15">IFERROR(RANK(H203,H$10:H$336,1),"")</f>
        <v>181</v>
      </c>
    </row>
    <row r="204" spans="1:9" x14ac:dyDescent="0.25">
      <c r="A204" t="s">
        <v>200</v>
      </c>
      <c r="B204">
        <f>VLOOKUP($A204,'business deaths'!$A$2:$B$406,2,FALSE)</f>
        <v>201.666666666667</v>
      </c>
      <c r="C204">
        <f>VLOOKUP($A204,'new business'!$A$2:$B$406,2,FALSE)</f>
        <v>186.666666666667</v>
      </c>
      <c r="D204">
        <f>VLOOKUP($A204,'total businesses'!$A$2:$B$406,2,FALSE)</f>
        <v>1793.3333333333301</v>
      </c>
      <c r="E204" t="str">
        <f>IFERROR(VLOOKUP(A204,classification!A$2:B$327,2,FALSE),"")</f>
        <v>LU</v>
      </c>
      <c r="F204">
        <f t="shared" si="12"/>
        <v>112.45353159851341</v>
      </c>
      <c r="G204">
        <f t="shared" si="13"/>
        <v>222</v>
      </c>
      <c r="H204">
        <f t="shared" si="14"/>
        <v>104.0892193308554</v>
      </c>
      <c r="I204">
        <f t="shared" si="15"/>
        <v>208</v>
      </c>
    </row>
    <row r="205" spans="1:9" x14ac:dyDescent="0.25">
      <c r="A205" t="s">
        <v>201</v>
      </c>
      <c r="B205">
        <f>VLOOKUP($A205,'business deaths'!$A$2:$B$406,2,FALSE)</f>
        <v>746.66666666666697</v>
      </c>
      <c r="C205">
        <f>VLOOKUP($A205,'new business'!$A$2:$B$406,2,FALSE)</f>
        <v>641.66666666666697</v>
      </c>
      <c r="D205">
        <f>VLOOKUP($A205,'total businesses'!$A$2:$B$406,2,FALSE)</f>
        <v>6436.6666666666697</v>
      </c>
      <c r="E205" t="str">
        <f>IFERROR(VLOOKUP(A205,classification!A$2:B$327,2,FALSE),"")</f>
        <v>MU</v>
      </c>
      <c r="F205">
        <f t="shared" si="12"/>
        <v>116.00207146556188</v>
      </c>
      <c r="G205">
        <f t="shared" si="13"/>
        <v>261</v>
      </c>
      <c r="H205">
        <f t="shared" si="14"/>
        <v>99.68928016571725</v>
      </c>
      <c r="I205">
        <f t="shared" si="15"/>
        <v>183</v>
      </c>
    </row>
    <row r="206" spans="1:9" x14ac:dyDescent="0.25">
      <c r="A206" t="s">
        <v>202</v>
      </c>
      <c r="B206">
        <f>VLOOKUP($A206,'business deaths'!$A$2:$B$406,2,FALSE)</f>
        <v>398.33333333333297</v>
      </c>
      <c r="C206">
        <f>VLOOKUP($A206,'new business'!$A$2:$B$406,2,FALSE)</f>
        <v>475</v>
      </c>
      <c r="D206">
        <f>VLOOKUP($A206,'total businesses'!$A$2:$B$406,2,FALSE)</f>
        <v>4493.3333333333303</v>
      </c>
      <c r="E206" t="str">
        <f>IFERROR(VLOOKUP(A206,classification!A$2:B$327,2,FALSE),"")</f>
        <v>OU</v>
      </c>
      <c r="F206">
        <f t="shared" si="12"/>
        <v>88.649851632047458</v>
      </c>
      <c r="G206">
        <f t="shared" si="13"/>
        <v>12</v>
      </c>
      <c r="H206">
        <f t="shared" si="14"/>
        <v>105.71216617210689</v>
      </c>
      <c r="I206">
        <f t="shared" si="15"/>
        <v>223</v>
      </c>
    </row>
    <row r="207" spans="1:9" x14ac:dyDescent="0.25">
      <c r="A207" t="s">
        <v>203</v>
      </c>
      <c r="B207">
        <f>VLOOKUP($A207,'business deaths'!$A$2:$B$406,2,FALSE)</f>
        <v>285</v>
      </c>
      <c r="C207">
        <f>VLOOKUP($A207,'new business'!$A$2:$B$406,2,FALSE)</f>
        <v>271.66666666666703</v>
      </c>
      <c r="D207">
        <f>VLOOKUP($A207,'total businesses'!$A$2:$B$406,2,FALSE)</f>
        <v>2741.6666666666702</v>
      </c>
      <c r="E207" t="str">
        <f>IFERROR(VLOOKUP(A207,classification!A$2:B$327,2,FALSE),"")</f>
        <v>OU</v>
      </c>
      <c r="F207">
        <f t="shared" si="12"/>
        <v>103.95136778115489</v>
      </c>
      <c r="G207">
        <f t="shared" si="13"/>
        <v>139</v>
      </c>
      <c r="H207">
        <f t="shared" si="14"/>
        <v>99.088145896656542</v>
      </c>
      <c r="I207">
        <f t="shared" si="15"/>
        <v>175</v>
      </c>
    </row>
    <row r="208" spans="1:9" x14ac:dyDescent="0.25">
      <c r="A208" t="s">
        <v>204</v>
      </c>
      <c r="B208">
        <f>VLOOKUP($A208,'business deaths'!$A$2:$B$406,2,FALSE)</f>
        <v>665</v>
      </c>
      <c r="C208">
        <f>VLOOKUP($A208,'new business'!$A$2:$B$406,2,FALSE)</f>
        <v>621.66666666666697</v>
      </c>
      <c r="D208">
        <f>VLOOKUP($A208,'total businesses'!$A$2:$B$406,2,FALSE)</f>
        <v>5715</v>
      </c>
      <c r="E208" t="str">
        <f>IFERROR(VLOOKUP(A208,classification!A$2:B$327,2,FALSE),"")</f>
        <v>OU</v>
      </c>
      <c r="F208">
        <f t="shared" si="12"/>
        <v>116.3604549431321</v>
      </c>
      <c r="G208">
        <f t="shared" si="13"/>
        <v>264</v>
      </c>
      <c r="H208">
        <f t="shared" si="14"/>
        <v>108.77806940799071</v>
      </c>
      <c r="I208">
        <f t="shared" si="15"/>
        <v>247</v>
      </c>
    </row>
    <row r="209" spans="1:9" x14ac:dyDescent="0.25">
      <c r="A209" t="s">
        <v>205</v>
      </c>
      <c r="B209">
        <f>VLOOKUP($A209,'business deaths'!$A$2:$B$406,2,FALSE)</f>
        <v>658.33333333333303</v>
      </c>
      <c r="C209">
        <f>VLOOKUP($A209,'new business'!$A$2:$B$406,2,FALSE)</f>
        <v>613.33333333333303</v>
      </c>
      <c r="D209">
        <f>VLOOKUP($A209,'total businesses'!$A$2:$B$406,2,FALSE)</f>
        <v>5888.3333333333303</v>
      </c>
      <c r="E209" t="str">
        <f>IFERROR(VLOOKUP(A209,classification!A$2:B$327,2,FALSE),"")</f>
        <v>OU</v>
      </c>
      <c r="F209">
        <f t="shared" si="12"/>
        <v>111.80300028304558</v>
      </c>
      <c r="G209">
        <f t="shared" si="13"/>
        <v>216</v>
      </c>
      <c r="H209">
        <f t="shared" si="14"/>
        <v>104.16076988395132</v>
      </c>
      <c r="I209">
        <f t="shared" si="15"/>
        <v>210</v>
      </c>
    </row>
    <row r="210" spans="1:9" x14ac:dyDescent="0.25">
      <c r="A210" t="s">
        <v>206</v>
      </c>
      <c r="B210">
        <f>VLOOKUP($A210,'business deaths'!$A$2:$B$406,2,FALSE)</f>
        <v>723.33333333333303</v>
      </c>
      <c r="C210">
        <f>VLOOKUP($A210,'new business'!$A$2:$B$406,2,FALSE)</f>
        <v>598.33333333333303</v>
      </c>
      <c r="D210">
        <f>VLOOKUP($A210,'total businesses'!$A$2:$B$406,2,FALSE)</f>
        <v>6195</v>
      </c>
      <c r="E210" t="str">
        <f>IFERROR(VLOOKUP(A210,classification!A$2:B$327,2,FALSE),"")</f>
        <v>LU</v>
      </c>
      <c r="F210">
        <f t="shared" si="12"/>
        <v>116.76082862523536</v>
      </c>
      <c r="G210">
        <f t="shared" si="13"/>
        <v>266</v>
      </c>
      <c r="H210">
        <f t="shared" si="14"/>
        <v>96.583266074791453</v>
      </c>
      <c r="I210">
        <f t="shared" si="15"/>
        <v>140</v>
      </c>
    </row>
    <row r="211" spans="1:9" x14ac:dyDescent="0.25">
      <c r="A211" t="s">
        <v>207</v>
      </c>
      <c r="B211">
        <f>VLOOKUP($A211,'business deaths'!$A$2:$B$406,2,FALSE)</f>
        <v>725</v>
      </c>
      <c r="C211">
        <f>VLOOKUP($A211,'new business'!$A$2:$B$406,2,FALSE)</f>
        <v>623.33333333333303</v>
      </c>
      <c r="D211">
        <f>VLOOKUP($A211,'total businesses'!$A$2:$B$406,2,FALSE)</f>
        <v>5600</v>
      </c>
      <c r="E211" t="str">
        <f>IFERROR(VLOOKUP(A211,classification!A$2:B$327,2,FALSE),"")</f>
        <v>LU</v>
      </c>
      <c r="F211">
        <f t="shared" si="12"/>
        <v>129.46428571428572</v>
      </c>
      <c r="G211">
        <f t="shared" si="13"/>
        <v>309</v>
      </c>
      <c r="H211">
        <f t="shared" si="14"/>
        <v>111.30952380952377</v>
      </c>
      <c r="I211">
        <f t="shared" si="15"/>
        <v>257</v>
      </c>
    </row>
    <row r="212" spans="1:9" x14ac:dyDescent="0.25">
      <c r="A212" t="s">
        <v>208</v>
      </c>
      <c r="B212">
        <f>VLOOKUP($A212,'business deaths'!$A$2:$B$406,2,FALSE)</f>
        <v>640</v>
      </c>
      <c r="C212">
        <f>VLOOKUP($A212,'new business'!$A$2:$B$406,2,FALSE)</f>
        <v>490</v>
      </c>
      <c r="D212">
        <f>VLOOKUP($A212,'total businesses'!$A$2:$B$406,2,FALSE)</f>
        <v>5105</v>
      </c>
      <c r="E212" t="str">
        <f>IFERROR(VLOOKUP(A212,classification!A$2:B$327,2,FALSE),"")</f>
        <v>LU</v>
      </c>
      <c r="F212">
        <f t="shared" si="12"/>
        <v>125.36728697355534</v>
      </c>
      <c r="G212">
        <f t="shared" si="13"/>
        <v>304</v>
      </c>
      <c r="H212">
        <f t="shared" si="14"/>
        <v>95.984329089128309</v>
      </c>
      <c r="I212">
        <f t="shared" si="15"/>
        <v>133</v>
      </c>
    </row>
    <row r="213" spans="1:9" x14ac:dyDescent="0.25">
      <c r="A213" t="s">
        <v>209</v>
      </c>
      <c r="B213">
        <f>VLOOKUP($A213,'business deaths'!$A$2:$B$406,2,FALSE)</f>
        <v>175</v>
      </c>
      <c r="C213">
        <f>VLOOKUP($A213,'new business'!$A$2:$B$406,2,FALSE)</f>
        <v>160</v>
      </c>
      <c r="D213">
        <f>VLOOKUP($A213,'total businesses'!$A$2:$B$406,2,FALSE)</f>
        <v>2006.6666666666699</v>
      </c>
      <c r="E213" t="str">
        <f>IFERROR(VLOOKUP(A213,classification!A$2:B$327,2,FALSE),"")</f>
        <v>R80</v>
      </c>
      <c r="F213">
        <f t="shared" si="12"/>
        <v>87.209302325581262</v>
      </c>
      <c r="G213">
        <f t="shared" si="13"/>
        <v>8</v>
      </c>
      <c r="H213">
        <f t="shared" si="14"/>
        <v>79.734219269102866</v>
      </c>
      <c r="I213">
        <f t="shared" si="15"/>
        <v>24</v>
      </c>
    </row>
    <row r="214" spans="1:9" x14ac:dyDescent="0.25">
      <c r="A214" t="s">
        <v>210</v>
      </c>
      <c r="B214">
        <f>VLOOKUP($A214,'business deaths'!$A$2:$B$406,2,FALSE)</f>
        <v>696.66666666666697</v>
      </c>
      <c r="C214">
        <f>VLOOKUP($A214,'new business'!$A$2:$B$406,2,FALSE)</f>
        <v>768.33333333333303</v>
      </c>
      <c r="D214">
        <f>VLOOKUP($A214,'total businesses'!$A$2:$B$406,2,FALSE)</f>
        <v>6068.3333333333303</v>
      </c>
      <c r="E214" t="str">
        <f>IFERROR(VLOOKUP(A214,classification!A$2:B$327,2,FALSE),"")</f>
        <v>LU</v>
      </c>
      <c r="F214">
        <f t="shared" si="12"/>
        <v>114.80362537764361</v>
      </c>
      <c r="G214">
        <f t="shared" si="13"/>
        <v>254</v>
      </c>
      <c r="H214">
        <f t="shared" si="14"/>
        <v>126.61356770118101</v>
      </c>
      <c r="I214">
        <f t="shared" si="15"/>
        <v>297</v>
      </c>
    </row>
    <row r="215" spans="1:9" x14ac:dyDescent="0.25">
      <c r="A215" t="s">
        <v>211</v>
      </c>
      <c r="B215">
        <f>VLOOKUP($A215,'business deaths'!$A$2:$B$406,2,FALSE)</f>
        <v>1321.6666666666699</v>
      </c>
      <c r="C215">
        <f>VLOOKUP($A215,'new business'!$A$2:$B$406,2,FALSE)</f>
        <v>1593.3333333333301</v>
      </c>
      <c r="D215">
        <f>VLOOKUP($A215,'total businesses'!$A$2:$B$406,2,FALSE)</f>
        <v>10001.666666666701</v>
      </c>
      <c r="E215" t="str">
        <f>IFERROR(VLOOKUP(A215,classification!A$2:B$327,2,FALSE),"")</f>
        <v>MU</v>
      </c>
      <c r="F215">
        <f t="shared" si="12"/>
        <v>132.14464255957327</v>
      </c>
      <c r="G215">
        <f t="shared" si="13"/>
        <v>314</v>
      </c>
      <c r="H215">
        <f t="shared" si="14"/>
        <v>159.30678220296531</v>
      </c>
      <c r="I215">
        <f t="shared" si="15"/>
        <v>322</v>
      </c>
    </row>
    <row r="216" spans="1:9" x14ac:dyDescent="0.25">
      <c r="A216" t="s">
        <v>212</v>
      </c>
      <c r="B216">
        <f>VLOOKUP($A216,'business deaths'!$A$2:$B$406,2,FALSE)</f>
        <v>313.33333333333297</v>
      </c>
      <c r="C216">
        <f>VLOOKUP($A216,'new business'!$A$2:$B$406,2,FALSE)</f>
        <v>310</v>
      </c>
      <c r="D216">
        <f>VLOOKUP($A216,'total businesses'!$A$2:$B$406,2,FALSE)</f>
        <v>2850</v>
      </c>
      <c r="E216" t="str">
        <f>IFERROR(VLOOKUP(A216,classification!A$2:B$327,2,FALSE),"")</f>
        <v>SR</v>
      </c>
      <c r="F216">
        <f t="shared" si="12"/>
        <v>109.94152046783613</v>
      </c>
      <c r="G216">
        <f t="shared" si="13"/>
        <v>197</v>
      </c>
      <c r="H216">
        <f t="shared" si="14"/>
        <v>108.77192982456141</v>
      </c>
      <c r="I216">
        <f t="shared" si="15"/>
        <v>246</v>
      </c>
    </row>
    <row r="217" spans="1:9" x14ac:dyDescent="0.25">
      <c r="A217" t="s">
        <v>8</v>
      </c>
      <c r="B217">
        <f>VLOOKUP($A217,'business deaths'!$A$2:$B$406,2,FALSE)</f>
        <v>295</v>
      </c>
      <c r="C217">
        <f>VLOOKUP($A217,'new business'!$A$2:$B$406,2,FALSE)</f>
        <v>273.33333333333297</v>
      </c>
      <c r="D217">
        <f>VLOOKUP($A217,'total businesses'!$A$2:$B$406,2,FALSE)</f>
        <v>2803.3333333333298</v>
      </c>
      <c r="E217" t="str">
        <f>IFERROR(VLOOKUP(A217,classification!A$2:B$327,2,FALSE),"")</f>
        <v>OU</v>
      </c>
      <c r="F217">
        <f t="shared" si="12"/>
        <v>105.23186682520821</v>
      </c>
      <c r="G217">
        <f t="shared" si="13"/>
        <v>153</v>
      </c>
      <c r="H217">
        <f t="shared" si="14"/>
        <v>97.502972651605219</v>
      </c>
      <c r="I217">
        <f t="shared" si="15"/>
        <v>155</v>
      </c>
    </row>
    <row r="218" spans="1:9" x14ac:dyDescent="0.25">
      <c r="A218" t="s">
        <v>213</v>
      </c>
      <c r="B218">
        <f>VLOOKUP($A218,'business deaths'!$A$2:$B$406,2,FALSE)</f>
        <v>678.33333333333303</v>
      </c>
      <c r="C218">
        <f>VLOOKUP($A218,'new business'!$A$2:$B$406,2,FALSE)</f>
        <v>703.33333333333303</v>
      </c>
      <c r="D218">
        <f>VLOOKUP($A218,'total businesses'!$A$2:$B$406,2,FALSE)</f>
        <v>6548.3333333333303</v>
      </c>
      <c r="E218" t="str">
        <f>IFERROR(VLOOKUP(A218,classification!A$2:B$327,2,FALSE),"")</f>
        <v>OU</v>
      </c>
      <c r="F218">
        <f t="shared" si="12"/>
        <v>103.58869941460931</v>
      </c>
      <c r="G218">
        <f t="shared" si="13"/>
        <v>131</v>
      </c>
      <c r="H218">
        <f t="shared" si="14"/>
        <v>107.40646474930007</v>
      </c>
      <c r="I218">
        <f t="shared" si="15"/>
        <v>236</v>
      </c>
    </row>
    <row r="219" spans="1:9" x14ac:dyDescent="0.25">
      <c r="A219" t="s">
        <v>214</v>
      </c>
      <c r="B219">
        <f>VLOOKUP($A219,'business deaths'!$A$2:$B$406,2,FALSE)</f>
        <v>301.66666666666703</v>
      </c>
      <c r="C219">
        <f>VLOOKUP($A219,'new business'!$A$2:$B$406,2,FALSE)</f>
        <v>263.33333333333297</v>
      </c>
      <c r="D219">
        <f>VLOOKUP($A219,'total businesses'!$A$2:$B$406,2,FALSE)</f>
        <v>2891.6666666666702</v>
      </c>
      <c r="E219" t="str">
        <f>IFERROR(VLOOKUP(A219,classification!A$2:B$327,2,FALSE),"")</f>
        <v>R80</v>
      </c>
      <c r="F219">
        <f t="shared" si="12"/>
        <v>104.32276657060518</v>
      </c>
      <c r="G219">
        <f t="shared" si="13"/>
        <v>142</v>
      </c>
      <c r="H219">
        <f t="shared" si="14"/>
        <v>91.066282420749047</v>
      </c>
      <c r="I219">
        <f t="shared" si="15"/>
        <v>89</v>
      </c>
    </row>
    <row r="220" spans="1:9" x14ac:dyDescent="0.25">
      <c r="A220" t="s">
        <v>215</v>
      </c>
      <c r="B220">
        <f>VLOOKUP($A220,'business deaths'!$A$2:$B$406,2,FALSE)</f>
        <v>1233.3333333333301</v>
      </c>
      <c r="C220">
        <f>VLOOKUP($A220,'new business'!$A$2:$B$406,2,FALSE)</f>
        <v>1433.3333333333301</v>
      </c>
      <c r="D220">
        <f>VLOOKUP($A220,'total businesses'!$A$2:$B$406,2,FALSE)</f>
        <v>12290</v>
      </c>
      <c r="E220" t="str">
        <f>IFERROR(VLOOKUP(A220,classification!A$2:B$327,2,FALSE),"")</f>
        <v>MU</v>
      </c>
      <c r="F220">
        <f t="shared" si="12"/>
        <v>100.35259018171928</v>
      </c>
      <c r="G220">
        <f t="shared" si="13"/>
        <v>97</v>
      </c>
      <c r="H220">
        <f t="shared" si="14"/>
        <v>116.6259831841603</v>
      </c>
      <c r="I220">
        <f t="shared" si="15"/>
        <v>280</v>
      </c>
    </row>
    <row r="221" spans="1:9" x14ac:dyDescent="0.25">
      <c r="A221" t="s">
        <v>216</v>
      </c>
      <c r="B221">
        <f>VLOOKUP($A221,'business deaths'!$A$2:$B$406,2,FALSE)</f>
        <v>183.333333333333</v>
      </c>
      <c r="C221">
        <f>VLOOKUP($A221,'new business'!$A$2:$B$406,2,FALSE)</f>
        <v>175</v>
      </c>
      <c r="D221">
        <f>VLOOKUP($A221,'total businesses'!$A$2:$B$406,2,FALSE)</f>
        <v>2080</v>
      </c>
      <c r="E221" t="str">
        <f>IFERROR(VLOOKUP(A221,classification!A$2:B$327,2,FALSE),"")</f>
        <v>R80</v>
      </c>
      <c r="F221">
        <f t="shared" si="12"/>
        <v>88.141025641025479</v>
      </c>
      <c r="G221">
        <f t="shared" si="13"/>
        <v>11</v>
      </c>
      <c r="H221">
        <f t="shared" si="14"/>
        <v>84.134615384615387</v>
      </c>
      <c r="I221">
        <f t="shared" si="15"/>
        <v>46</v>
      </c>
    </row>
    <row r="222" spans="1:9" x14ac:dyDescent="0.25">
      <c r="A222" t="s">
        <v>217</v>
      </c>
      <c r="B222">
        <f>VLOOKUP($A222,'business deaths'!$A$2:$B$406,2,FALSE)</f>
        <v>691.66666666666697</v>
      </c>
      <c r="C222">
        <f>VLOOKUP($A222,'new business'!$A$2:$B$406,2,FALSE)</f>
        <v>641.66666666666697</v>
      </c>
      <c r="D222">
        <f>VLOOKUP($A222,'total businesses'!$A$2:$B$406,2,FALSE)</f>
        <v>6053.3333333333303</v>
      </c>
      <c r="E222" t="str">
        <f>IFERROR(VLOOKUP(A222,classification!A$2:B$327,2,FALSE),"")</f>
        <v>MU</v>
      </c>
      <c r="F222">
        <f t="shared" si="12"/>
        <v>114.26211453744504</v>
      </c>
      <c r="G222">
        <f t="shared" si="13"/>
        <v>244</v>
      </c>
      <c r="H222">
        <f t="shared" si="14"/>
        <v>106.00220264317191</v>
      </c>
      <c r="I222">
        <f t="shared" si="15"/>
        <v>224</v>
      </c>
    </row>
    <row r="223" spans="1:9" x14ac:dyDescent="0.25">
      <c r="A223" t="s">
        <v>218</v>
      </c>
      <c r="B223">
        <f>VLOOKUP($A223,'business deaths'!$A$2:$B$406,2,FALSE)</f>
        <v>326.66666666666703</v>
      </c>
      <c r="C223">
        <f>VLOOKUP($A223,'new business'!$A$2:$B$406,2,FALSE)</f>
        <v>326.66666666666703</v>
      </c>
      <c r="D223">
        <f>VLOOKUP($A223,'total businesses'!$A$2:$B$406,2,FALSE)</f>
        <v>3321.6666666666702</v>
      </c>
      <c r="E223" t="str">
        <f>IFERROR(VLOOKUP(A223,classification!A$2:B$327,2,FALSE),"")</f>
        <v>LU</v>
      </c>
      <c r="F223">
        <f t="shared" si="12"/>
        <v>98.344204716507789</v>
      </c>
      <c r="G223">
        <f t="shared" si="13"/>
        <v>74</v>
      </c>
      <c r="H223">
        <f t="shared" si="14"/>
        <v>98.344204716507789</v>
      </c>
      <c r="I223">
        <f t="shared" si="15"/>
        <v>168</v>
      </c>
    </row>
    <row r="224" spans="1:9" x14ac:dyDescent="0.25">
      <c r="A224" t="s">
        <v>219</v>
      </c>
      <c r="B224">
        <f>VLOOKUP($A224,'business deaths'!$A$2:$B$406,2,FALSE)</f>
        <v>275</v>
      </c>
      <c r="C224">
        <f>VLOOKUP($A224,'new business'!$A$2:$B$406,2,FALSE)</f>
        <v>255</v>
      </c>
      <c r="D224">
        <f>VLOOKUP($A224,'total businesses'!$A$2:$B$406,2,FALSE)</f>
        <v>2620</v>
      </c>
      <c r="E224" t="str">
        <f>IFERROR(VLOOKUP(A224,classification!A$2:B$327,2,FALSE),"")</f>
        <v>OU</v>
      </c>
      <c r="F224">
        <f t="shared" si="12"/>
        <v>104.96183206106869</v>
      </c>
      <c r="G224">
        <f t="shared" si="13"/>
        <v>147</v>
      </c>
      <c r="H224">
        <f t="shared" si="14"/>
        <v>97.328244274809151</v>
      </c>
      <c r="I224">
        <f t="shared" si="15"/>
        <v>150</v>
      </c>
    </row>
    <row r="225" spans="1:9" x14ac:dyDescent="0.25">
      <c r="A225" t="s">
        <v>220</v>
      </c>
      <c r="B225">
        <f>VLOOKUP($A225,'business deaths'!$A$2:$B$406,2,FALSE)</f>
        <v>406.66666666666703</v>
      </c>
      <c r="C225">
        <f>VLOOKUP($A225,'new business'!$A$2:$B$406,2,FALSE)</f>
        <v>331.66666666666703</v>
      </c>
      <c r="D225">
        <f>VLOOKUP($A225,'total businesses'!$A$2:$B$406,2,FALSE)</f>
        <v>3925</v>
      </c>
      <c r="E225" t="str">
        <f>IFERROR(VLOOKUP(A225,classification!A$2:B$327,2,FALSE),"")</f>
        <v>R50</v>
      </c>
      <c r="F225">
        <f t="shared" si="12"/>
        <v>103.60934182590242</v>
      </c>
      <c r="G225">
        <f t="shared" si="13"/>
        <v>132</v>
      </c>
      <c r="H225">
        <f t="shared" si="14"/>
        <v>84.501061571125362</v>
      </c>
      <c r="I225">
        <f t="shared" si="15"/>
        <v>49</v>
      </c>
    </row>
    <row r="226" spans="1:9" x14ac:dyDescent="0.25">
      <c r="A226" t="s">
        <v>221</v>
      </c>
      <c r="B226">
        <f>VLOOKUP($A226,'business deaths'!$A$2:$B$406,2,FALSE)</f>
        <v>735</v>
      </c>
      <c r="C226">
        <f>VLOOKUP($A226,'new business'!$A$2:$B$406,2,FALSE)</f>
        <v>683.33333333333303</v>
      </c>
      <c r="D226">
        <f>VLOOKUP($A226,'total businesses'!$A$2:$B$406,2,FALSE)</f>
        <v>6383.3333333333303</v>
      </c>
      <c r="E226" t="str">
        <f>IFERROR(VLOOKUP(A226,classification!A$2:B$327,2,FALSE),"")</f>
        <v>LU</v>
      </c>
      <c r="F226">
        <f t="shared" si="12"/>
        <v>115.14360313315933</v>
      </c>
      <c r="G226">
        <f t="shared" si="13"/>
        <v>257</v>
      </c>
      <c r="H226">
        <f t="shared" si="14"/>
        <v>107.04960835509139</v>
      </c>
      <c r="I226">
        <f t="shared" si="15"/>
        <v>230</v>
      </c>
    </row>
    <row r="227" spans="1:9" x14ac:dyDescent="0.25">
      <c r="A227" t="s">
        <v>222</v>
      </c>
      <c r="B227">
        <f>VLOOKUP($A227,'business deaths'!$A$2:$B$406,2,FALSE)</f>
        <v>425</v>
      </c>
      <c r="C227">
        <f>VLOOKUP($A227,'new business'!$A$2:$B$406,2,FALSE)</f>
        <v>388.33333333333297</v>
      </c>
      <c r="D227">
        <f>VLOOKUP($A227,'total businesses'!$A$2:$B$406,2,FALSE)</f>
        <v>3953.3333333333298</v>
      </c>
      <c r="E227" t="str">
        <f>IFERROR(VLOOKUP(A227,classification!A$2:B$327,2,FALSE),"")</f>
        <v>SR</v>
      </c>
      <c r="F227">
        <f t="shared" si="12"/>
        <v>107.50421585160213</v>
      </c>
      <c r="G227">
        <f t="shared" si="13"/>
        <v>177</v>
      </c>
      <c r="H227">
        <f t="shared" si="14"/>
        <v>98.229342327150079</v>
      </c>
      <c r="I227">
        <f t="shared" si="15"/>
        <v>165</v>
      </c>
    </row>
    <row r="228" spans="1:9" x14ac:dyDescent="0.25">
      <c r="A228" t="s">
        <v>223</v>
      </c>
      <c r="B228">
        <f>VLOOKUP($A228,'business deaths'!$A$2:$B$406,2,FALSE)</f>
        <v>430</v>
      </c>
      <c r="C228">
        <f>VLOOKUP($A228,'new business'!$A$2:$B$406,2,FALSE)</f>
        <v>423.33333333333297</v>
      </c>
      <c r="D228">
        <f>VLOOKUP($A228,'total businesses'!$A$2:$B$406,2,FALSE)</f>
        <v>4183.3333333333303</v>
      </c>
      <c r="E228" t="str">
        <f>IFERROR(VLOOKUP(A228,classification!A$2:B$327,2,FALSE),"")</f>
        <v>MU</v>
      </c>
      <c r="F228">
        <f t="shared" si="12"/>
        <v>102.78884462151403</v>
      </c>
      <c r="G228">
        <f t="shared" si="13"/>
        <v>120</v>
      </c>
      <c r="H228">
        <f t="shared" si="14"/>
        <v>101.19521912350596</v>
      </c>
      <c r="I228">
        <f t="shared" si="15"/>
        <v>192</v>
      </c>
    </row>
    <row r="229" spans="1:9" x14ac:dyDescent="0.25">
      <c r="A229" t="s">
        <v>224</v>
      </c>
      <c r="B229">
        <f>VLOOKUP($A229,'business deaths'!$A$2:$B$406,2,FALSE)</f>
        <v>510</v>
      </c>
      <c r="C229">
        <f>VLOOKUP($A229,'new business'!$A$2:$B$406,2,FALSE)</f>
        <v>450</v>
      </c>
      <c r="D229">
        <f>VLOOKUP($A229,'total businesses'!$A$2:$B$406,2,FALSE)</f>
        <v>4646.6666666666697</v>
      </c>
      <c r="E229" t="str">
        <f>IFERROR(VLOOKUP(A229,classification!A$2:B$327,2,FALSE),"")</f>
        <v>R50</v>
      </c>
      <c r="F229">
        <f t="shared" si="12"/>
        <v>109.75609756097555</v>
      </c>
      <c r="G229">
        <f t="shared" si="13"/>
        <v>195</v>
      </c>
      <c r="H229">
        <f t="shared" si="14"/>
        <v>96.843615494978408</v>
      </c>
      <c r="I229">
        <f t="shared" si="15"/>
        <v>144</v>
      </c>
    </row>
    <row r="230" spans="1:9" x14ac:dyDescent="0.25">
      <c r="A230" t="s">
        <v>225</v>
      </c>
      <c r="B230">
        <f>VLOOKUP($A230,'business deaths'!$A$2:$B$406,2,FALSE)</f>
        <v>338.33333333333297</v>
      </c>
      <c r="C230">
        <f>VLOOKUP($A230,'new business'!$A$2:$B$406,2,FALSE)</f>
        <v>328.33333333333297</v>
      </c>
      <c r="D230">
        <f>VLOOKUP($A230,'total businesses'!$A$2:$B$406,2,FALSE)</f>
        <v>3236.6666666666702</v>
      </c>
      <c r="E230" t="str">
        <f>IFERROR(VLOOKUP(A230,classification!A$2:B$327,2,FALSE),"")</f>
        <v>OU</v>
      </c>
      <c r="F230">
        <f t="shared" si="12"/>
        <v>104.53141091658063</v>
      </c>
      <c r="G230">
        <f t="shared" si="13"/>
        <v>144</v>
      </c>
      <c r="H230">
        <f t="shared" si="14"/>
        <v>101.4418125643664</v>
      </c>
      <c r="I230">
        <f t="shared" si="15"/>
        <v>194</v>
      </c>
    </row>
    <row r="231" spans="1:9" x14ac:dyDescent="0.25">
      <c r="A231" t="s">
        <v>226</v>
      </c>
      <c r="B231">
        <f>VLOOKUP($A231,'business deaths'!$A$2:$B$406,2,FALSE)</f>
        <v>170</v>
      </c>
      <c r="C231">
        <f>VLOOKUP($A231,'new business'!$A$2:$B$406,2,FALSE)</f>
        <v>161.666666666667</v>
      </c>
      <c r="D231">
        <f>VLOOKUP($A231,'total businesses'!$A$2:$B$406,2,FALSE)</f>
        <v>1743.3333333333301</v>
      </c>
      <c r="E231" t="str">
        <f>IFERROR(VLOOKUP(A231,classification!A$2:B$327,2,FALSE),"")</f>
        <v>R80</v>
      </c>
      <c r="F231">
        <f t="shared" si="12"/>
        <v>97.514340344168446</v>
      </c>
      <c r="G231">
        <f t="shared" si="13"/>
        <v>66</v>
      </c>
      <c r="H231">
        <f t="shared" si="14"/>
        <v>92.734225621415277</v>
      </c>
      <c r="I231">
        <f t="shared" si="15"/>
        <v>106</v>
      </c>
    </row>
    <row r="232" spans="1:9" x14ac:dyDescent="0.25">
      <c r="A232" t="s">
        <v>227</v>
      </c>
      <c r="B232">
        <f>VLOOKUP($A232,'business deaths'!$A$2:$B$406,2,FALSE)</f>
        <v>230</v>
      </c>
      <c r="C232">
        <f>VLOOKUP($A232,'new business'!$A$2:$B$406,2,FALSE)</f>
        <v>196.666666666667</v>
      </c>
      <c r="D232">
        <f>VLOOKUP($A232,'total businesses'!$A$2:$B$406,2,FALSE)</f>
        <v>2650</v>
      </c>
      <c r="E232" t="str">
        <f>IFERROR(VLOOKUP(A232,classification!A$2:B$327,2,FALSE),"")</f>
        <v>R80</v>
      </c>
      <c r="F232">
        <f t="shared" si="12"/>
        <v>86.79245283018868</v>
      </c>
      <c r="G232">
        <f t="shared" si="13"/>
        <v>7</v>
      </c>
      <c r="H232">
        <f t="shared" si="14"/>
        <v>74.213836477987542</v>
      </c>
      <c r="I232">
        <f t="shared" si="15"/>
        <v>6</v>
      </c>
    </row>
    <row r="233" spans="1:9" x14ac:dyDescent="0.25">
      <c r="A233" t="s">
        <v>228</v>
      </c>
      <c r="B233">
        <f>VLOOKUP($A233,'business deaths'!$A$2:$B$406,2,FALSE)</f>
        <v>873.33333333333303</v>
      </c>
      <c r="C233">
        <f>VLOOKUP($A233,'new business'!$A$2:$B$406,2,FALSE)</f>
        <v>850</v>
      </c>
      <c r="D233">
        <f>VLOOKUP($A233,'total businesses'!$A$2:$B$406,2,FALSE)</f>
        <v>7318.3333333333303</v>
      </c>
      <c r="E233" t="str">
        <f>IFERROR(VLOOKUP(A233,classification!A$2:B$327,2,FALSE),"")</f>
        <v>MU</v>
      </c>
      <c r="F233">
        <f t="shared" si="12"/>
        <v>119.33500341607835</v>
      </c>
      <c r="G233">
        <f t="shared" si="13"/>
        <v>281</v>
      </c>
      <c r="H233">
        <f t="shared" si="14"/>
        <v>116.14666363015263</v>
      </c>
      <c r="I233">
        <f t="shared" si="15"/>
        <v>277</v>
      </c>
    </row>
    <row r="234" spans="1:9" x14ac:dyDescent="0.25">
      <c r="A234" t="s">
        <v>229</v>
      </c>
      <c r="B234">
        <f>VLOOKUP($A234,'business deaths'!$A$2:$B$406,2,FALSE)</f>
        <v>888.33333333333303</v>
      </c>
      <c r="C234">
        <f>VLOOKUP($A234,'new business'!$A$2:$B$406,2,FALSE)</f>
        <v>838.33333333333303</v>
      </c>
      <c r="D234">
        <f>VLOOKUP($A234,'total businesses'!$A$2:$B$406,2,FALSE)</f>
        <v>7726.6666666666697</v>
      </c>
      <c r="E234" t="str">
        <f>IFERROR(VLOOKUP(A234,classification!A$2:B$327,2,FALSE),"")</f>
        <v>MU</v>
      </c>
      <c r="F234">
        <f t="shared" si="12"/>
        <v>114.96980155306289</v>
      </c>
      <c r="G234">
        <f t="shared" si="13"/>
        <v>256</v>
      </c>
      <c r="H234">
        <f t="shared" si="14"/>
        <v>108.49870578084547</v>
      </c>
      <c r="I234">
        <f t="shared" si="15"/>
        <v>244</v>
      </c>
    </row>
    <row r="235" spans="1:9" x14ac:dyDescent="0.25">
      <c r="A235" t="s">
        <v>230</v>
      </c>
      <c r="B235">
        <f>VLOOKUP($A235,'business deaths'!$A$2:$B$406,2,FALSE)</f>
        <v>376.66666666666703</v>
      </c>
      <c r="C235">
        <f>VLOOKUP($A235,'new business'!$A$2:$B$406,2,FALSE)</f>
        <v>323.33333333333297</v>
      </c>
      <c r="D235">
        <f>VLOOKUP($A235,'total businesses'!$A$2:$B$406,2,FALSE)</f>
        <v>3910</v>
      </c>
      <c r="E235" t="str">
        <f>IFERROR(VLOOKUP(A235,classification!A$2:B$327,2,FALSE),"")</f>
        <v>SR</v>
      </c>
      <c r="F235">
        <f t="shared" si="12"/>
        <v>96.334185848252446</v>
      </c>
      <c r="G235">
        <f t="shared" si="13"/>
        <v>52</v>
      </c>
      <c r="H235">
        <f t="shared" si="14"/>
        <v>82.693947144074926</v>
      </c>
      <c r="I235">
        <f t="shared" si="15"/>
        <v>37</v>
      </c>
    </row>
    <row r="236" spans="1:9" x14ac:dyDescent="0.25">
      <c r="A236" t="s">
        <v>231</v>
      </c>
      <c r="B236">
        <f>VLOOKUP($A236,'business deaths'!$A$2:$B$406,2,FALSE)</f>
        <v>421.66666666666703</v>
      </c>
      <c r="C236">
        <f>VLOOKUP($A236,'new business'!$A$2:$B$406,2,FALSE)</f>
        <v>375</v>
      </c>
      <c r="D236">
        <f>VLOOKUP($A236,'total businesses'!$A$2:$B$406,2,FALSE)</f>
        <v>4346.6666666666697</v>
      </c>
      <c r="E236" t="str">
        <f>IFERROR(VLOOKUP(A236,classification!A$2:B$327,2,FALSE),"")</f>
        <v>R50</v>
      </c>
      <c r="F236">
        <f t="shared" si="12"/>
        <v>97.00920245398774</v>
      </c>
      <c r="G236">
        <f t="shared" si="13"/>
        <v>61</v>
      </c>
      <c r="H236">
        <f t="shared" si="14"/>
        <v>86.273006134969265</v>
      </c>
      <c r="I236">
        <f t="shared" si="15"/>
        <v>51</v>
      </c>
    </row>
    <row r="237" spans="1:9" x14ac:dyDescent="0.25">
      <c r="A237" t="s">
        <v>232</v>
      </c>
      <c r="B237">
        <f>VLOOKUP($A237,'business deaths'!$A$2:$B$406,2,FALSE)</f>
        <v>905</v>
      </c>
      <c r="C237">
        <f>VLOOKUP($A237,'new business'!$A$2:$B$406,2,FALSE)</f>
        <v>770</v>
      </c>
      <c r="D237">
        <f>VLOOKUP($A237,'total businesses'!$A$2:$B$406,2,FALSE)</f>
        <v>7630</v>
      </c>
      <c r="E237" t="str">
        <f>IFERROR(VLOOKUP(A237,classification!A$2:B$327,2,FALSE),"")</f>
        <v>MU</v>
      </c>
      <c r="F237">
        <f t="shared" si="12"/>
        <v>118.61074705111402</v>
      </c>
      <c r="G237">
        <f t="shared" si="13"/>
        <v>278</v>
      </c>
      <c r="H237">
        <f t="shared" si="14"/>
        <v>100.91743119266056</v>
      </c>
      <c r="I237">
        <f t="shared" si="15"/>
        <v>189</v>
      </c>
    </row>
    <row r="238" spans="1:9" x14ac:dyDescent="0.25">
      <c r="A238" t="s">
        <v>233</v>
      </c>
      <c r="B238">
        <f>VLOOKUP($A238,'business deaths'!$A$2:$B$406,2,FALSE)</f>
        <v>305</v>
      </c>
      <c r="C238">
        <f>VLOOKUP($A238,'new business'!$A$2:$B$406,2,FALSE)</f>
        <v>296.66666666666703</v>
      </c>
      <c r="D238">
        <f>VLOOKUP($A238,'total businesses'!$A$2:$B$406,2,FALSE)</f>
        <v>3111.6666666666702</v>
      </c>
      <c r="E238" t="str">
        <f>IFERROR(VLOOKUP(A238,classification!A$2:B$327,2,FALSE),"")</f>
        <v>R80</v>
      </c>
      <c r="F238">
        <f t="shared" si="12"/>
        <v>98.018211033743867</v>
      </c>
      <c r="G238">
        <f t="shared" si="13"/>
        <v>69</v>
      </c>
      <c r="H238">
        <f t="shared" si="14"/>
        <v>95.340117836100703</v>
      </c>
      <c r="I238">
        <f t="shared" si="15"/>
        <v>128</v>
      </c>
    </row>
    <row r="239" spans="1:9" x14ac:dyDescent="0.25">
      <c r="A239" t="s">
        <v>234</v>
      </c>
      <c r="B239">
        <f>VLOOKUP($A239,'business deaths'!$A$2:$B$406,2,FALSE)</f>
        <v>625</v>
      </c>
      <c r="C239">
        <f>VLOOKUP($A239,'new business'!$A$2:$B$406,2,FALSE)</f>
        <v>631.66666666666697</v>
      </c>
      <c r="D239">
        <f>VLOOKUP($A239,'total businesses'!$A$2:$B$406,2,FALSE)</f>
        <v>6480</v>
      </c>
      <c r="E239" t="str">
        <f>IFERROR(VLOOKUP(A239,classification!A$2:B$327,2,FALSE),"")</f>
        <v>R50</v>
      </c>
      <c r="F239">
        <f t="shared" si="12"/>
        <v>96.450617283950621</v>
      </c>
      <c r="G239">
        <f t="shared" si="13"/>
        <v>53</v>
      </c>
      <c r="H239">
        <f t="shared" si="14"/>
        <v>97.479423868312807</v>
      </c>
      <c r="I239">
        <f t="shared" si="15"/>
        <v>153</v>
      </c>
    </row>
    <row r="240" spans="1:9" x14ac:dyDescent="0.25">
      <c r="A240" t="s">
        <v>235</v>
      </c>
      <c r="B240">
        <f>VLOOKUP($A240,'business deaths'!$A$2:$B$406,2,FALSE)</f>
        <v>1856.6666666666699</v>
      </c>
      <c r="C240">
        <f>VLOOKUP($A240,'new business'!$A$2:$B$406,2,FALSE)</f>
        <v>1498.3333333333301</v>
      </c>
      <c r="D240">
        <f>VLOOKUP($A240,'total businesses'!$A$2:$B$406,2,FALSE)</f>
        <v>15291.666666666701</v>
      </c>
      <c r="E240" t="str">
        <f>IFERROR(VLOOKUP(A240,classification!A$2:B$327,2,FALSE),"")</f>
        <v>LU</v>
      </c>
      <c r="F240">
        <f t="shared" si="12"/>
        <v>121.41689373296997</v>
      </c>
      <c r="G240">
        <f t="shared" si="13"/>
        <v>293</v>
      </c>
      <c r="H240">
        <f t="shared" si="14"/>
        <v>97.983651226157605</v>
      </c>
      <c r="I240">
        <f t="shared" si="15"/>
        <v>161</v>
      </c>
    </row>
    <row r="241" spans="1:9" x14ac:dyDescent="0.25">
      <c r="A241" t="s">
        <v>236</v>
      </c>
      <c r="B241">
        <f>VLOOKUP($A241,'business deaths'!$A$2:$B$406,2,FALSE)</f>
        <v>395</v>
      </c>
      <c r="C241">
        <f>VLOOKUP($A241,'new business'!$A$2:$B$406,2,FALSE)</f>
        <v>383.33333333333297</v>
      </c>
      <c r="D241">
        <f>VLOOKUP($A241,'total businesses'!$A$2:$B$406,2,FALSE)</f>
        <v>3558.3333333333298</v>
      </c>
      <c r="E241" t="str">
        <f>IFERROR(VLOOKUP(A241,classification!A$2:B$327,2,FALSE),"")</f>
        <v>SR</v>
      </c>
      <c r="F241">
        <f t="shared" si="12"/>
        <v>111.00702576112423</v>
      </c>
      <c r="G241">
        <f t="shared" si="13"/>
        <v>210</v>
      </c>
      <c r="H241">
        <f t="shared" si="14"/>
        <v>107.72833723653396</v>
      </c>
      <c r="I241">
        <f t="shared" si="15"/>
        <v>239</v>
      </c>
    </row>
    <row r="242" spans="1:9" x14ac:dyDescent="0.25">
      <c r="A242" t="s">
        <v>237</v>
      </c>
      <c r="B242">
        <f>VLOOKUP($A242,'business deaths'!$A$2:$B$406,2,FALSE)</f>
        <v>1198.3333333333301</v>
      </c>
      <c r="C242">
        <f>VLOOKUP($A242,'new business'!$A$2:$B$406,2,FALSE)</f>
        <v>1050</v>
      </c>
      <c r="D242">
        <f>VLOOKUP($A242,'total businesses'!$A$2:$B$406,2,FALSE)</f>
        <v>12921.666666666701</v>
      </c>
      <c r="E242" t="str">
        <f>IFERROR(VLOOKUP(A242,classification!A$2:B$327,2,FALSE),"")</f>
        <v>R50</v>
      </c>
      <c r="F242">
        <f t="shared" si="12"/>
        <v>92.738294853604557</v>
      </c>
      <c r="G242">
        <f t="shared" si="13"/>
        <v>37</v>
      </c>
      <c r="H242">
        <f t="shared" si="14"/>
        <v>81.258867535147473</v>
      </c>
      <c r="I242">
        <f t="shared" si="15"/>
        <v>31</v>
      </c>
    </row>
    <row r="243" spans="1:9" x14ac:dyDescent="0.25">
      <c r="A243" t="s">
        <v>238</v>
      </c>
      <c r="B243">
        <f>VLOOKUP($A243,'business deaths'!$A$2:$B$406,2,FALSE)</f>
        <v>553.33333333333303</v>
      </c>
      <c r="C243">
        <f>VLOOKUP($A243,'new business'!$A$2:$B$406,2,FALSE)</f>
        <v>655</v>
      </c>
      <c r="D243">
        <f>VLOOKUP($A243,'total businesses'!$A$2:$B$406,2,FALSE)</f>
        <v>4498.3333333333303</v>
      </c>
      <c r="E243" t="str">
        <f>IFERROR(VLOOKUP(A243,classification!A$2:B$327,2,FALSE),"")</f>
        <v>OU</v>
      </c>
      <c r="F243">
        <f t="shared" si="12"/>
        <v>123.00852167469435</v>
      </c>
      <c r="G243">
        <f t="shared" si="13"/>
        <v>295</v>
      </c>
      <c r="H243">
        <f t="shared" si="14"/>
        <v>145.60948499444248</v>
      </c>
      <c r="I243">
        <f t="shared" si="15"/>
        <v>317</v>
      </c>
    </row>
    <row r="244" spans="1:9" x14ac:dyDescent="0.25">
      <c r="A244" t="s">
        <v>239</v>
      </c>
      <c r="B244">
        <f>VLOOKUP($A244,'business deaths'!$A$2:$B$406,2,FALSE)</f>
        <v>833.33333333333303</v>
      </c>
      <c r="C244">
        <f>VLOOKUP($A244,'new business'!$A$2:$B$406,2,FALSE)</f>
        <v>783.33333333333303</v>
      </c>
      <c r="D244">
        <f>VLOOKUP($A244,'total businesses'!$A$2:$B$406,2,FALSE)</f>
        <v>7611.6666666666697</v>
      </c>
      <c r="E244" t="str">
        <f>IFERROR(VLOOKUP(A244,classification!A$2:B$327,2,FALSE),"")</f>
        <v>MU</v>
      </c>
      <c r="F244">
        <f t="shared" si="12"/>
        <v>109.48105977665855</v>
      </c>
      <c r="G244">
        <f t="shared" si="13"/>
        <v>193</v>
      </c>
      <c r="H244">
        <f t="shared" si="14"/>
        <v>102.91219619005903</v>
      </c>
      <c r="I244">
        <f t="shared" si="15"/>
        <v>202</v>
      </c>
    </row>
    <row r="245" spans="1:9" x14ac:dyDescent="0.25">
      <c r="A245" t="s">
        <v>240</v>
      </c>
      <c r="B245">
        <f>VLOOKUP($A245,'business deaths'!$A$2:$B$406,2,FALSE)</f>
        <v>521.66666666666697</v>
      </c>
      <c r="C245">
        <f>VLOOKUP($A245,'new business'!$A$2:$B$406,2,FALSE)</f>
        <v>558.33333333333303</v>
      </c>
      <c r="D245">
        <f>VLOOKUP($A245,'total businesses'!$A$2:$B$406,2,FALSE)</f>
        <v>5061.6666666666697</v>
      </c>
      <c r="E245" t="str">
        <f>IFERROR(VLOOKUP(A245,classification!A$2:B$327,2,FALSE),"")</f>
        <v>R50</v>
      </c>
      <c r="F245">
        <f t="shared" si="12"/>
        <v>103.06223246624958</v>
      </c>
      <c r="G245">
        <f t="shared" si="13"/>
        <v>124</v>
      </c>
      <c r="H245">
        <f t="shared" si="14"/>
        <v>110.30622324662482</v>
      </c>
      <c r="I245">
        <f t="shared" si="15"/>
        <v>252</v>
      </c>
    </row>
    <row r="246" spans="1:9" x14ac:dyDescent="0.25">
      <c r="A246" t="s">
        <v>241</v>
      </c>
      <c r="B246">
        <f>VLOOKUP($A246,'business deaths'!$A$2:$B$406,2,FALSE)</f>
        <v>675</v>
      </c>
      <c r="C246">
        <f>VLOOKUP($A246,'new business'!$A$2:$B$406,2,FALSE)</f>
        <v>663.33333333333303</v>
      </c>
      <c r="D246">
        <f>VLOOKUP($A246,'total businesses'!$A$2:$B$406,2,FALSE)</f>
        <v>7330</v>
      </c>
      <c r="E246" t="str">
        <f>IFERROR(VLOOKUP(A246,classification!A$2:B$327,2,FALSE),"")</f>
        <v>R80</v>
      </c>
      <c r="F246">
        <f t="shared" si="12"/>
        <v>92.087312414733972</v>
      </c>
      <c r="G246">
        <f t="shared" si="13"/>
        <v>33</v>
      </c>
      <c r="H246">
        <f t="shared" si="14"/>
        <v>90.495679854479263</v>
      </c>
      <c r="I246">
        <f t="shared" si="15"/>
        <v>87</v>
      </c>
    </row>
    <row r="247" spans="1:9" x14ac:dyDescent="0.25">
      <c r="A247" t="s">
        <v>242</v>
      </c>
      <c r="B247">
        <f>VLOOKUP($A247,'business deaths'!$A$2:$B$406,2,FALSE)</f>
        <v>355</v>
      </c>
      <c r="C247">
        <f>VLOOKUP($A247,'new business'!$A$2:$B$406,2,FALSE)</f>
        <v>321.66666666666703</v>
      </c>
      <c r="D247">
        <f>VLOOKUP($A247,'total businesses'!$A$2:$B$406,2,FALSE)</f>
        <v>3303.3333333333298</v>
      </c>
      <c r="E247" t="str">
        <f>IFERROR(VLOOKUP(A247,classification!A$2:B$327,2,FALSE),"")</f>
        <v>SR</v>
      </c>
      <c r="F247">
        <f t="shared" si="12"/>
        <v>107.46720484359244</v>
      </c>
      <c r="G247">
        <f t="shared" si="13"/>
        <v>176</v>
      </c>
      <c r="H247">
        <f t="shared" si="14"/>
        <v>97.376387487386694</v>
      </c>
      <c r="I247">
        <f t="shared" si="15"/>
        <v>152</v>
      </c>
    </row>
    <row r="248" spans="1:9" x14ac:dyDescent="0.25">
      <c r="A248" t="s">
        <v>243</v>
      </c>
      <c r="B248">
        <f>VLOOKUP($A248,'business deaths'!$A$2:$B$406,2,FALSE)</f>
        <v>941.66666666666697</v>
      </c>
      <c r="C248">
        <f>VLOOKUP($A248,'new business'!$A$2:$B$406,2,FALSE)</f>
        <v>895</v>
      </c>
      <c r="D248">
        <f>VLOOKUP($A248,'total businesses'!$A$2:$B$406,2,FALSE)</f>
        <v>9106.6666666666697</v>
      </c>
      <c r="E248" t="str">
        <f>IFERROR(VLOOKUP(A248,classification!A$2:B$327,2,FALSE),"")</f>
        <v>LU</v>
      </c>
      <c r="F248">
        <f t="shared" si="12"/>
        <v>103.40409956076134</v>
      </c>
      <c r="G248">
        <f t="shared" si="13"/>
        <v>129</v>
      </c>
      <c r="H248">
        <f t="shared" si="14"/>
        <v>98.279648609077569</v>
      </c>
      <c r="I248">
        <f t="shared" si="15"/>
        <v>166</v>
      </c>
    </row>
    <row r="249" spans="1:9" x14ac:dyDescent="0.25">
      <c r="A249" t="s">
        <v>244</v>
      </c>
      <c r="B249">
        <f>VLOOKUP($A249,'business deaths'!$A$2:$B$406,2,FALSE)</f>
        <v>390</v>
      </c>
      <c r="C249">
        <f>VLOOKUP($A249,'new business'!$A$2:$B$406,2,FALSE)</f>
        <v>340</v>
      </c>
      <c r="D249">
        <f>VLOOKUP($A249,'total businesses'!$A$2:$B$406,2,FALSE)</f>
        <v>4370</v>
      </c>
      <c r="E249" t="str">
        <f>IFERROR(VLOOKUP(A249,classification!A$2:B$327,2,FALSE),"")</f>
        <v>R80</v>
      </c>
      <c r="F249">
        <f t="shared" si="12"/>
        <v>89.244851258581235</v>
      </c>
      <c r="G249">
        <f t="shared" si="13"/>
        <v>13</v>
      </c>
      <c r="H249">
        <f t="shared" si="14"/>
        <v>77.803203661327231</v>
      </c>
      <c r="I249">
        <f t="shared" si="15"/>
        <v>16</v>
      </c>
    </row>
    <row r="250" spans="1:9" x14ac:dyDescent="0.25">
      <c r="A250" t="s">
        <v>245</v>
      </c>
      <c r="B250">
        <f>VLOOKUP($A250,'business deaths'!$A$2:$B$406,2,FALSE)</f>
        <v>313.33333333333297</v>
      </c>
      <c r="C250">
        <f>VLOOKUP($A250,'new business'!$A$2:$B$406,2,FALSE)</f>
        <v>258.33333333333297</v>
      </c>
      <c r="D250">
        <f>VLOOKUP($A250,'total businesses'!$A$2:$B$406,2,FALSE)</f>
        <v>2950</v>
      </c>
      <c r="E250" t="str">
        <f>IFERROR(VLOOKUP(A250,classification!A$2:B$327,2,FALSE),"")</f>
        <v>R80</v>
      </c>
      <c r="F250">
        <f t="shared" si="12"/>
        <v>106.21468926553661</v>
      </c>
      <c r="G250">
        <f t="shared" si="13"/>
        <v>165</v>
      </c>
      <c r="H250">
        <f t="shared" si="14"/>
        <v>87.570621468926433</v>
      </c>
      <c r="I250">
        <f t="shared" si="15"/>
        <v>59</v>
      </c>
    </row>
    <row r="251" spans="1:9" x14ac:dyDescent="0.25">
      <c r="A251" t="s">
        <v>246</v>
      </c>
      <c r="B251">
        <f>VLOOKUP($A251,'business deaths'!$A$2:$B$406,2,FALSE)</f>
        <v>566.66666666666697</v>
      </c>
      <c r="C251">
        <f>VLOOKUP($A251,'new business'!$A$2:$B$406,2,FALSE)</f>
        <v>483.33333333333297</v>
      </c>
      <c r="D251">
        <f>VLOOKUP($A251,'total businesses'!$A$2:$B$406,2,FALSE)</f>
        <v>5426.6666666666697</v>
      </c>
      <c r="E251" t="str">
        <f>IFERROR(VLOOKUP(A251,classification!A$2:B$327,2,FALSE),"")</f>
        <v>R50</v>
      </c>
      <c r="F251">
        <f t="shared" si="12"/>
        <v>104.42260442260442</v>
      </c>
      <c r="G251">
        <f t="shared" si="13"/>
        <v>143</v>
      </c>
      <c r="H251">
        <f t="shared" si="14"/>
        <v>89.066339066338955</v>
      </c>
      <c r="I251">
        <f t="shared" si="15"/>
        <v>70</v>
      </c>
    </row>
    <row r="252" spans="1:9" x14ac:dyDescent="0.25">
      <c r="A252" t="s">
        <v>247</v>
      </c>
      <c r="B252">
        <f>VLOOKUP($A252,'business deaths'!$A$2:$B$406,2,FALSE)</f>
        <v>471.66666666666703</v>
      </c>
      <c r="C252">
        <f>VLOOKUP($A252,'new business'!$A$2:$B$406,2,FALSE)</f>
        <v>375</v>
      </c>
      <c r="D252">
        <f>VLOOKUP($A252,'total businesses'!$A$2:$B$406,2,FALSE)</f>
        <v>5678.3333333333303</v>
      </c>
      <c r="E252" t="str">
        <f>IFERROR(VLOOKUP(A252,classification!A$2:B$327,2,FALSE),"")</f>
        <v>R80</v>
      </c>
      <c r="F252">
        <f t="shared" si="12"/>
        <v>83.064279424713931</v>
      </c>
      <c r="G252">
        <f t="shared" si="13"/>
        <v>2</v>
      </c>
      <c r="H252">
        <f t="shared" si="14"/>
        <v>66.040504842970392</v>
      </c>
      <c r="I252">
        <f t="shared" si="15"/>
        <v>2</v>
      </c>
    </row>
    <row r="253" spans="1:9" x14ac:dyDescent="0.25">
      <c r="A253" t="s">
        <v>248</v>
      </c>
      <c r="B253">
        <f>VLOOKUP($A253,'business deaths'!$A$2:$B$406,2,FALSE)</f>
        <v>463.33333333333297</v>
      </c>
      <c r="C253">
        <f>VLOOKUP($A253,'new business'!$A$2:$B$406,2,FALSE)</f>
        <v>413.33333333333297</v>
      </c>
      <c r="D253">
        <f>VLOOKUP($A253,'total businesses'!$A$2:$B$406,2,FALSE)</f>
        <v>4928.3333333333303</v>
      </c>
      <c r="E253" t="str">
        <f>IFERROR(VLOOKUP(A253,classification!A$2:B$327,2,FALSE),"")</f>
        <v>R80</v>
      </c>
      <c r="F253">
        <f t="shared" si="12"/>
        <v>94.014203584714224</v>
      </c>
      <c r="G253">
        <f t="shared" si="13"/>
        <v>42</v>
      </c>
      <c r="H253">
        <f t="shared" si="14"/>
        <v>83.868785931687512</v>
      </c>
      <c r="I253">
        <f t="shared" si="15"/>
        <v>43</v>
      </c>
    </row>
    <row r="254" spans="1:9" x14ac:dyDescent="0.25">
      <c r="A254" t="s">
        <v>249</v>
      </c>
      <c r="B254">
        <f>VLOOKUP($A254,'business deaths'!$A$2:$B$406,2,FALSE)</f>
        <v>438.33333333333297</v>
      </c>
      <c r="C254">
        <f>VLOOKUP($A254,'new business'!$A$2:$B$406,2,FALSE)</f>
        <v>443.33333333333297</v>
      </c>
      <c r="D254">
        <f>VLOOKUP($A254,'total businesses'!$A$2:$B$406,2,FALSE)</f>
        <v>4658.3333333333303</v>
      </c>
      <c r="E254" t="str">
        <f>IFERROR(VLOOKUP(A254,classification!A$2:B$327,2,FALSE),"")</f>
        <v>R80</v>
      </c>
      <c r="F254">
        <f t="shared" si="12"/>
        <v>94.096601073345255</v>
      </c>
      <c r="G254">
        <f t="shared" si="13"/>
        <v>43</v>
      </c>
      <c r="H254">
        <f t="shared" si="14"/>
        <v>95.169946332737013</v>
      </c>
      <c r="I254">
        <f t="shared" si="15"/>
        <v>125</v>
      </c>
    </row>
    <row r="255" spans="1:9" x14ac:dyDescent="0.25">
      <c r="A255" t="s">
        <v>250</v>
      </c>
      <c r="B255">
        <f>VLOOKUP($A255,'business deaths'!$A$2:$B$406,2,FALSE)</f>
        <v>678.33333333333303</v>
      </c>
      <c r="C255">
        <f>VLOOKUP($A255,'new business'!$A$2:$B$406,2,FALSE)</f>
        <v>716.66666666666697</v>
      </c>
      <c r="D255">
        <f>VLOOKUP($A255,'total businesses'!$A$2:$B$406,2,FALSE)</f>
        <v>7696.6666666666697</v>
      </c>
      <c r="E255" t="str">
        <f>IFERROR(VLOOKUP(A255,classification!A$2:B$327,2,FALSE),"")</f>
        <v>R80</v>
      </c>
      <c r="F255">
        <f t="shared" si="12"/>
        <v>88.13339107838884</v>
      </c>
      <c r="G255">
        <f t="shared" si="13"/>
        <v>10</v>
      </c>
      <c r="H255">
        <f t="shared" si="14"/>
        <v>93.113902122130796</v>
      </c>
      <c r="I255">
        <f t="shared" si="15"/>
        <v>108</v>
      </c>
    </row>
    <row r="256" spans="1:9" x14ac:dyDescent="0.25">
      <c r="A256" t="s">
        <v>251</v>
      </c>
      <c r="B256">
        <f>VLOOKUP($A256,'business deaths'!$A$2:$B$406,2,FALSE)</f>
        <v>445</v>
      </c>
      <c r="C256">
        <f>VLOOKUP($A256,'new business'!$A$2:$B$406,2,FALSE)</f>
        <v>361.66666666666703</v>
      </c>
      <c r="D256">
        <f>VLOOKUP($A256,'total businesses'!$A$2:$B$406,2,FALSE)</f>
        <v>3921.6666666666702</v>
      </c>
      <c r="E256" t="str">
        <f>IFERROR(VLOOKUP(A256,classification!A$2:B$327,2,FALSE),"")</f>
        <v>LU</v>
      </c>
      <c r="F256">
        <f t="shared" si="12"/>
        <v>113.47216319592</v>
      </c>
      <c r="G256">
        <f t="shared" si="13"/>
        <v>236</v>
      </c>
      <c r="H256">
        <f t="shared" si="14"/>
        <v>92.222694432639202</v>
      </c>
      <c r="I256">
        <f t="shared" si="15"/>
        <v>101</v>
      </c>
    </row>
    <row r="257" spans="1:9" x14ac:dyDescent="0.25">
      <c r="A257" t="s">
        <v>252</v>
      </c>
      <c r="B257">
        <f>VLOOKUP($A257,'business deaths'!$A$2:$B$406,2,FALSE)</f>
        <v>580</v>
      </c>
      <c r="C257">
        <f>VLOOKUP($A257,'new business'!$A$2:$B$406,2,FALSE)</f>
        <v>476.66666666666703</v>
      </c>
      <c r="D257">
        <f>VLOOKUP($A257,'total businesses'!$A$2:$B$406,2,FALSE)</f>
        <v>6340</v>
      </c>
      <c r="E257" t="str">
        <f>IFERROR(VLOOKUP(A257,classification!A$2:B$327,2,FALSE),"")</f>
        <v>R50</v>
      </c>
      <c r="F257">
        <f t="shared" si="12"/>
        <v>91.4826498422713</v>
      </c>
      <c r="G257">
        <f t="shared" si="13"/>
        <v>25</v>
      </c>
      <c r="H257">
        <f t="shared" si="14"/>
        <v>75.184016824395428</v>
      </c>
      <c r="I257">
        <f t="shared" si="15"/>
        <v>7</v>
      </c>
    </row>
    <row r="258" spans="1:9" x14ac:dyDescent="0.25">
      <c r="A258" t="s">
        <v>253</v>
      </c>
      <c r="B258">
        <f>VLOOKUP($A258,'business deaths'!$A$2:$B$406,2,FALSE)</f>
        <v>411.66666666666703</v>
      </c>
      <c r="C258">
        <f>VLOOKUP($A258,'new business'!$A$2:$B$406,2,FALSE)</f>
        <v>355</v>
      </c>
      <c r="D258">
        <f>VLOOKUP($A258,'total businesses'!$A$2:$B$406,2,FALSE)</f>
        <v>4051.6666666666702</v>
      </c>
      <c r="E258" t="str">
        <f>IFERROR(VLOOKUP(A258,classification!A$2:B$327,2,FALSE),"")</f>
        <v>SR</v>
      </c>
      <c r="F258">
        <f t="shared" si="12"/>
        <v>101.60427807486631</v>
      </c>
      <c r="G258">
        <f t="shared" si="13"/>
        <v>109</v>
      </c>
      <c r="H258">
        <f t="shared" si="14"/>
        <v>87.618264088852243</v>
      </c>
      <c r="I258">
        <f t="shared" si="15"/>
        <v>61</v>
      </c>
    </row>
    <row r="259" spans="1:9" x14ac:dyDescent="0.25">
      <c r="A259" t="s">
        <v>254</v>
      </c>
      <c r="B259">
        <f>VLOOKUP($A259,'business deaths'!$A$2:$B$406,2,FALSE)</f>
        <v>320</v>
      </c>
      <c r="C259">
        <f>VLOOKUP($A259,'new business'!$A$2:$B$406,2,FALSE)</f>
        <v>310</v>
      </c>
      <c r="D259">
        <f>VLOOKUP($A259,'total businesses'!$A$2:$B$406,2,FALSE)</f>
        <v>2903.3333333333298</v>
      </c>
      <c r="E259" t="str">
        <f>IFERROR(VLOOKUP(A259,classification!A$2:B$327,2,FALSE),"")</f>
        <v>MU</v>
      </c>
      <c r="F259">
        <f t="shared" si="12"/>
        <v>110.21814006888647</v>
      </c>
      <c r="G259">
        <f t="shared" si="13"/>
        <v>202</v>
      </c>
      <c r="H259">
        <f t="shared" si="14"/>
        <v>106.77382319173377</v>
      </c>
      <c r="I259">
        <f t="shared" si="15"/>
        <v>229</v>
      </c>
    </row>
    <row r="260" spans="1:9" x14ac:dyDescent="0.25">
      <c r="A260" t="s">
        <v>255</v>
      </c>
      <c r="B260">
        <f>VLOOKUP($A260,'business deaths'!$A$2:$B$406,2,FALSE)</f>
        <v>785</v>
      </c>
      <c r="C260">
        <f>VLOOKUP($A260,'new business'!$A$2:$B$406,2,FALSE)</f>
        <v>666.66666666666697</v>
      </c>
      <c r="D260">
        <f>VLOOKUP($A260,'total businesses'!$A$2:$B$406,2,FALSE)</f>
        <v>6186.6666666666697</v>
      </c>
      <c r="E260" t="str">
        <f>IFERROR(VLOOKUP(A260,classification!A$2:B$327,2,FALSE),"")</f>
        <v>LU</v>
      </c>
      <c r="F260">
        <f t="shared" si="12"/>
        <v>126.8857758620689</v>
      </c>
      <c r="G260">
        <f t="shared" si="13"/>
        <v>306</v>
      </c>
      <c r="H260">
        <f t="shared" si="14"/>
        <v>107.75862068965516</v>
      </c>
      <c r="I260">
        <f t="shared" si="15"/>
        <v>240</v>
      </c>
    </row>
    <row r="261" spans="1:9" x14ac:dyDescent="0.25">
      <c r="A261" t="s">
        <v>256</v>
      </c>
      <c r="B261">
        <f>VLOOKUP($A261,'business deaths'!$A$2:$B$406,2,FALSE)</f>
        <v>910</v>
      </c>
      <c r="C261">
        <f>VLOOKUP($A261,'new business'!$A$2:$B$406,2,FALSE)</f>
        <v>738.33333333333303</v>
      </c>
      <c r="D261">
        <f>VLOOKUP($A261,'total businesses'!$A$2:$B$406,2,FALSE)</f>
        <v>6788.3333333333303</v>
      </c>
      <c r="E261" t="str">
        <f>IFERROR(VLOOKUP(A261,classification!A$2:B$327,2,FALSE),"")</f>
        <v>LU</v>
      </c>
      <c r="F261">
        <f t="shared" si="12"/>
        <v>134.05352320157138</v>
      </c>
      <c r="G261">
        <f t="shared" si="13"/>
        <v>318</v>
      </c>
      <c r="H261">
        <f t="shared" si="14"/>
        <v>108.76503805548735</v>
      </c>
      <c r="I261">
        <f t="shared" si="15"/>
        <v>245</v>
      </c>
    </row>
    <row r="262" spans="1:9" x14ac:dyDescent="0.25">
      <c r="A262" t="s">
        <v>257</v>
      </c>
      <c r="B262">
        <f>VLOOKUP($A262,'business deaths'!$A$2:$B$406,2,FALSE)</f>
        <v>1743.3333333333301</v>
      </c>
      <c r="C262">
        <f>VLOOKUP($A262,'new business'!$A$2:$B$406,2,FALSE)</f>
        <v>1818.3333333333301</v>
      </c>
      <c r="D262">
        <f>VLOOKUP($A262,'total businesses'!$A$2:$B$406,2,FALSE)</f>
        <v>13938.333333333299</v>
      </c>
      <c r="E262" t="str">
        <f>IFERROR(VLOOKUP(A262,classification!A$2:B$327,2,FALSE),"")</f>
        <v>MU</v>
      </c>
      <c r="F262">
        <f t="shared" si="12"/>
        <v>125.07473394714822</v>
      </c>
      <c r="G262">
        <f t="shared" si="13"/>
        <v>300</v>
      </c>
      <c r="H262">
        <f t="shared" si="14"/>
        <v>130.45557814181521</v>
      </c>
      <c r="I262">
        <f t="shared" si="15"/>
        <v>301</v>
      </c>
    </row>
    <row r="263" spans="1:9" x14ac:dyDescent="0.25">
      <c r="A263" t="s">
        <v>258</v>
      </c>
      <c r="B263">
        <f>VLOOKUP($A263,'business deaths'!$A$2:$B$406,2,FALSE)</f>
        <v>468.33333333333297</v>
      </c>
      <c r="C263">
        <f>VLOOKUP($A263,'new business'!$A$2:$B$406,2,FALSE)</f>
        <v>531.66666666666697</v>
      </c>
      <c r="D263">
        <f>VLOOKUP($A263,'total businesses'!$A$2:$B$406,2,FALSE)</f>
        <v>4231.6666666666697</v>
      </c>
      <c r="E263" t="str">
        <f>IFERROR(VLOOKUP(A263,classification!A$2:B$327,2,FALSE),"")</f>
        <v>MU</v>
      </c>
      <c r="F263">
        <f t="shared" si="12"/>
        <v>110.67349350137833</v>
      </c>
      <c r="G263">
        <f t="shared" si="13"/>
        <v>205</v>
      </c>
      <c r="H263">
        <f t="shared" si="14"/>
        <v>125.64001575423391</v>
      </c>
      <c r="I263">
        <f t="shared" si="15"/>
        <v>296</v>
      </c>
    </row>
    <row r="264" spans="1:9" x14ac:dyDescent="0.25">
      <c r="A264" t="s">
        <v>259</v>
      </c>
      <c r="B264">
        <f>VLOOKUP($A264,'business deaths'!$A$2:$B$406,2,FALSE)</f>
        <v>1133.3333333333301</v>
      </c>
      <c r="C264">
        <f>VLOOKUP($A264,'new business'!$A$2:$B$406,2,FALSE)</f>
        <v>891.66666666666697</v>
      </c>
      <c r="D264">
        <f>VLOOKUP($A264,'total businesses'!$A$2:$B$406,2,FALSE)</f>
        <v>8191.6666666666697</v>
      </c>
      <c r="E264" t="str">
        <f>IFERROR(VLOOKUP(A264,classification!A$2:B$327,2,FALSE),"")</f>
        <v>SR</v>
      </c>
      <c r="F264">
        <f t="shared" si="12"/>
        <v>138.35198372329558</v>
      </c>
      <c r="G264">
        <f t="shared" si="13"/>
        <v>322</v>
      </c>
      <c r="H264">
        <f t="shared" si="14"/>
        <v>108.85045778229909</v>
      </c>
      <c r="I264">
        <f t="shared" si="15"/>
        <v>248</v>
      </c>
    </row>
    <row r="265" spans="1:9" x14ac:dyDescent="0.25">
      <c r="A265" t="s">
        <v>260</v>
      </c>
      <c r="B265">
        <f>VLOOKUP($A265,'business deaths'!$A$2:$B$406,2,FALSE)</f>
        <v>430</v>
      </c>
      <c r="C265">
        <f>VLOOKUP($A265,'new business'!$A$2:$B$406,2,FALSE)</f>
        <v>355</v>
      </c>
      <c r="D265">
        <f>VLOOKUP($A265,'total businesses'!$A$2:$B$406,2,FALSE)</f>
        <v>4285</v>
      </c>
      <c r="E265" t="str">
        <f>IFERROR(VLOOKUP(A265,classification!A$2:B$327,2,FALSE),"")</f>
        <v>R50</v>
      </c>
      <c r="F265">
        <f t="shared" si="12"/>
        <v>100.35005834305717</v>
      </c>
      <c r="G265">
        <f t="shared" si="13"/>
        <v>96</v>
      </c>
      <c r="H265">
        <f t="shared" si="14"/>
        <v>82.847141190198371</v>
      </c>
      <c r="I265">
        <f t="shared" si="15"/>
        <v>38</v>
      </c>
    </row>
    <row r="266" spans="1:9" x14ac:dyDescent="0.25">
      <c r="A266" t="s">
        <v>261</v>
      </c>
      <c r="B266">
        <f>VLOOKUP($A266,'business deaths'!$A$2:$B$406,2,FALSE)</f>
        <v>465</v>
      </c>
      <c r="C266">
        <f>VLOOKUP($A266,'new business'!$A$2:$B$406,2,FALSE)</f>
        <v>436.66666666666703</v>
      </c>
      <c r="D266">
        <f>VLOOKUP($A266,'total businesses'!$A$2:$B$406,2,FALSE)</f>
        <v>4195</v>
      </c>
      <c r="E266" t="str">
        <f>IFERROR(VLOOKUP(A266,classification!A$2:B$327,2,FALSE),"")</f>
        <v>MU</v>
      </c>
      <c r="F266">
        <f t="shared" si="12"/>
        <v>110.84624553039332</v>
      </c>
      <c r="G266">
        <f t="shared" si="13"/>
        <v>207</v>
      </c>
      <c r="H266">
        <f t="shared" si="14"/>
        <v>104.09217322208987</v>
      </c>
      <c r="I266">
        <f t="shared" si="15"/>
        <v>209</v>
      </c>
    </row>
    <row r="267" spans="1:9" x14ac:dyDescent="0.25">
      <c r="A267" t="s">
        <v>262</v>
      </c>
      <c r="B267">
        <f>VLOOKUP($A267,'business deaths'!$A$2:$B$406,2,FALSE)</f>
        <v>478.33333333333297</v>
      </c>
      <c r="C267">
        <f>VLOOKUP($A267,'new business'!$A$2:$B$406,2,FALSE)</f>
        <v>421.66666666666703</v>
      </c>
      <c r="D267">
        <f>VLOOKUP($A267,'total businesses'!$A$2:$B$406,2,FALSE)</f>
        <v>4723.3333333333303</v>
      </c>
      <c r="E267" t="str">
        <f>IFERROR(VLOOKUP(A267,classification!A$2:B$327,2,FALSE),"")</f>
        <v>SR</v>
      </c>
      <c r="F267">
        <f t="shared" ref="F267:F330" si="16">(B267/D267)*1000</f>
        <v>101.27028934368383</v>
      </c>
      <c r="G267">
        <f t="shared" ref="G267:G330" si="17">IFERROR(RANK(F267,F$10:F$336,1),"")</f>
        <v>107</v>
      </c>
      <c r="H267">
        <f t="shared" ref="H267:H330" si="18">(C267/$D267)*1000</f>
        <v>89.273112208892158</v>
      </c>
      <c r="I267">
        <f t="shared" ref="I267:I330" si="19">IFERROR(RANK(H267,H$10:H$336,1),"")</f>
        <v>72</v>
      </c>
    </row>
    <row r="268" spans="1:9" x14ac:dyDescent="0.25">
      <c r="A268" t="s">
        <v>263</v>
      </c>
      <c r="B268">
        <f>VLOOKUP($A268,'business deaths'!$A$2:$B$406,2,FALSE)</f>
        <v>330</v>
      </c>
      <c r="C268">
        <f>VLOOKUP($A268,'new business'!$A$2:$B$406,2,FALSE)</f>
        <v>260</v>
      </c>
      <c r="D268">
        <f>VLOOKUP($A268,'total businesses'!$A$2:$B$406,2,FALSE)</f>
        <v>3390</v>
      </c>
      <c r="E268" t="str">
        <f>IFERROR(VLOOKUP(A268,classification!A$2:B$327,2,FALSE),"")</f>
        <v>R50</v>
      </c>
      <c r="F268">
        <f t="shared" si="16"/>
        <v>97.345132743362825</v>
      </c>
      <c r="G268">
        <f t="shared" si="17"/>
        <v>63</v>
      </c>
      <c r="H268">
        <f t="shared" si="18"/>
        <v>76.696165191740405</v>
      </c>
      <c r="I268">
        <f t="shared" si="19"/>
        <v>14</v>
      </c>
    </row>
    <row r="269" spans="1:9" x14ac:dyDescent="0.25">
      <c r="A269" t="s">
        <v>264</v>
      </c>
      <c r="B269">
        <f>VLOOKUP($A269,'business deaths'!$A$2:$B$406,2,FALSE)</f>
        <v>350</v>
      </c>
      <c r="C269">
        <f>VLOOKUP($A269,'new business'!$A$2:$B$406,2,FALSE)</f>
        <v>268.33333333333297</v>
      </c>
      <c r="D269">
        <f>VLOOKUP($A269,'total businesses'!$A$2:$B$406,2,FALSE)</f>
        <v>2655</v>
      </c>
      <c r="E269" t="str">
        <f>IFERROR(VLOOKUP(A269,classification!A$2:B$327,2,FALSE),"")</f>
        <v>OU</v>
      </c>
      <c r="F269">
        <f t="shared" si="16"/>
        <v>131.82674199623352</v>
      </c>
      <c r="G269">
        <f t="shared" si="17"/>
        <v>313</v>
      </c>
      <c r="H269">
        <f t="shared" si="18"/>
        <v>101.06716886377889</v>
      </c>
      <c r="I269">
        <f t="shared" si="19"/>
        <v>191</v>
      </c>
    </row>
    <row r="270" spans="1:9" x14ac:dyDescent="0.25">
      <c r="A270" t="s">
        <v>265</v>
      </c>
      <c r="B270">
        <f>VLOOKUP($A270,'business deaths'!$A$2:$B$406,2,FALSE)</f>
        <v>1305</v>
      </c>
      <c r="C270">
        <f>VLOOKUP($A270,'new business'!$A$2:$B$406,2,FALSE)</f>
        <v>1180</v>
      </c>
      <c r="D270">
        <f>VLOOKUP($A270,'total businesses'!$A$2:$B$406,2,FALSE)</f>
        <v>11683.333333333299</v>
      </c>
      <c r="E270" t="str">
        <f>IFERROR(VLOOKUP(A270,classification!A$2:B$327,2,FALSE),"")</f>
        <v>MU</v>
      </c>
      <c r="F270">
        <f t="shared" si="16"/>
        <v>111.69757489301031</v>
      </c>
      <c r="G270">
        <f t="shared" si="17"/>
        <v>215</v>
      </c>
      <c r="H270">
        <f t="shared" si="18"/>
        <v>100.99857346647676</v>
      </c>
      <c r="I270">
        <f t="shared" si="19"/>
        <v>190</v>
      </c>
    </row>
    <row r="271" spans="1:9" x14ac:dyDescent="0.25">
      <c r="A271" t="s">
        <v>266</v>
      </c>
      <c r="B271">
        <f>VLOOKUP($A271,'business deaths'!$A$2:$B$406,2,FALSE)</f>
        <v>590</v>
      </c>
      <c r="C271">
        <f>VLOOKUP($A271,'new business'!$A$2:$B$406,2,FALSE)</f>
        <v>550</v>
      </c>
      <c r="D271">
        <f>VLOOKUP($A271,'total businesses'!$A$2:$B$406,2,FALSE)</f>
        <v>4936.6666666666697</v>
      </c>
      <c r="E271" t="str">
        <f>IFERROR(VLOOKUP(A271,classification!A$2:B$327,2,FALSE),"")</f>
        <v>LU</v>
      </c>
      <c r="F271">
        <f t="shared" si="16"/>
        <v>119.5138419986495</v>
      </c>
      <c r="G271">
        <f t="shared" si="17"/>
        <v>283</v>
      </c>
      <c r="H271">
        <f t="shared" si="18"/>
        <v>111.41120864280884</v>
      </c>
      <c r="I271">
        <f t="shared" si="19"/>
        <v>258</v>
      </c>
    </row>
    <row r="272" spans="1:9" x14ac:dyDescent="0.25">
      <c r="A272" t="s">
        <v>267</v>
      </c>
      <c r="B272">
        <f>VLOOKUP($A272,'business deaths'!$A$2:$B$406,2,FALSE)</f>
        <v>701.66666666666697</v>
      </c>
      <c r="C272">
        <f>VLOOKUP($A272,'new business'!$A$2:$B$406,2,FALSE)</f>
        <v>600</v>
      </c>
      <c r="D272">
        <f>VLOOKUP($A272,'total businesses'!$A$2:$B$406,2,FALSE)</f>
        <v>6163.3333333333303</v>
      </c>
      <c r="E272" t="str">
        <f>IFERROR(VLOOKUP(A272,classification!A$2:B$327,2,FALSE),"")</f>
        <v>LU</v>
      </c>
      <c r="F272">
        <f t="shared" si="16"/>
        <v>113.84532179556528</v>
      </c>
      <c r="G272">
        <f t="shared" si="17"/>
        <v>241</v>
      </c>
      <c r="H272">
        <f t="shared" si="18"/>
        <v>97.349918875067644</v>
      </c>
      <c r="I272">
        <f t="shared" si="19"/>
        <v>151</v>
      </c>
    </row>
    <row r="273" spans="1:9" x14ac:dyDescent="0.25">
      <c r="A273" t="s">
        <v>268</v>
      </c>
      <c r="B273">
        <f>VLOOKUP($A273,'business deaths'!$A$2:$B$406,2,FALSE)</f>
        <v>773.33333333333303</v>
      </c>
      <c r="C273">
        <f>VLOOKUP($A273,'new business'!$A$2:$B$406,2,FALSE)</f>
        <v>656.66666666666697</v>
      </c>
      <c r="D273">
        <f>VLOOKUP($A273,'total businesses'!$A$2:$B$406,2,FALSE)</f>
        <v>7531.6666666666697</v>
      </c>
      <c r="E273" t="str">
        <f>IFERROR(VLOOKUP(A273,classification!A$2:B$327,2,FALSE),"")</f>
        <v>R80</v>
      </c>
      <c r="F273">
        <f t="shared" si="16"/>
        <v>102.67758353618049</v>
      </c>
      <c r="G273">
        <f t="shared" si="17"/>
        <v>119</v>
      </c>
      <c r="H273">
        <f t="shared" si="18"/>
        <v>87.187430847532653</v>
      </c>
      <c r="I273">
        <f t="shared" si="19"/>
        <v>56</v>
      </c>
    </row>
    <row r="274" spans="1:9" x14ac:dyDescent="0.25">
      <c r="A274" t="s">
        <v>269</v>
      </c>
      <c r="B274">
        <f>VLOOKUP($A274,'business deaths'!$A$2:$B$406,2,FALSE)</f>
        <v>451.66666666666703</v>
      </c>
      <c r="C274">
        <f>VLOOKUP($A274,'new business'!$A$2:$B$406,2,FALSE)</f>
        <v>420</v>
      </c>
      <c r="D274">
        <f>VLOOKUP($A274,'total businesses'!$A$2:$B$406,2,FALSE)</f>
        <v>5358.3333333333303</v>
      </c>
      <c r="E274" t="str">
        <f>IFERROR(VLOOKUP(A274,classification!A$2:B$327,2,FALSE),"")</f>
        <v>R50</v>
      </c>
      <c r="F274">
        <f t="shared" si="16"/>
        <v>84.292379471228742</v>
      </c>
      <c r="G274">
        <f t="shared" si="17"/>
        <v>6</v>
      </c>
      <c r="H274">
        <f t="shared" si="18"/>
        <v>78.382581648522589</v>
      </c>
      <c r="I274">
        <f t="shared" si="19"/>
        <v>20</v>
      </c>
    </row>
    <row r="275" spans="1:9" x14ac:dyDescent="0.25">
      <c r="A275" t="s">
        <v>270</v>
      </c>
      <c r="B275">
        <f>VLOOKUP($A275,'business deaths'!$A$2:$B$406,2,FALSE)</f>
        <v>508.33333333333297</v>
      </c>
      <c r="C275">
        <f>VLOOKUP($A275,'new business'!$A$2:$B$406,2,FALSE)</f>
        <v>408.33333333333297</v>
      </c>
      <c r="D275">
        <f>VLOOKUP($A275,'total businesses'!$A$2:$B$406,2,FALSE)</f>
        <v>5128.3333333333303</v>
      </c>
      <c r="E275" t="str">
        <f>IFERROR(VLOOKUP(A275,classification!A$2:B$327,2,FALSE),"")</f>
        <v>R80</v>
      </c>
      <c r="F275">
        <f t="shared" si="16"/>
        <v>99.122521936951557</v>
      </c>
      <c r="G275">
        <f t="shared" si="17"/>
        <v>85</v>
      </c>
      <c r="H275">
        <f t="shared" si="18"/>
        <v>79.623009424764362</v>
      </c>
      <c r="I275">
        <f t="shared" si="19"/>
        <v>22</v>
      </c>
    </row>
    <row r="276" spans="1:9" x14ac:dyDescent="0.25">
      <c r="A276" t="s">
        <v>271</v>
      </c>
      <c r="B276">
        <f>VLOOKUP($A276,'business deaths'!$A$2:$B$406,2,FALSE)</f>
        <v>681.66666666666697</v>
      </c>
      <c r="C276">
        <f>VLOOKUP($A276,'new business'!$A$2:$B$406,2,FALSE)</f>
        <v>548.33333333333303</v>
      </c>
      <c r="D276">
        <f>VLOOKUP($A276,'total businesses'!$A$2:$B$406,2,FALSE)</f>
        <v>5653.3333333333303</v>
      </c>
      <c r="E276" t="str">
        <f>IFERROR(VLOOKUP(A276,classification!A$2:B$327,2,FALSE),"")</f>
        <v>MU</v>
      </c>
      <c r="F276">
        <f t="shared" si="16"/>
        <v>120.57783018867936</v>
      </c>
      <c r="G276">
        <f t="shared" si="17"/>
        <v>289</v>
      </c>
      <c r="H276">
        <f t="shared" si="18"/>
        <v>96.992924528301884</v>
      </c>
      <c r="I276">
        <f t="shared" si="19"/>
        <v>146</v>
      </c>
    </row>
    <row r="277" spans="1:9" x14ac:dyDescent="0.25">
      <c r="A277" t="s">
        <v>272</v>
      </c>
      <c r="B277">
        <f>VLOOKUP($A277,'business deaths'!$A$2:$B$406,2,FALSE)</f>
        <v>483.33333333333297</v>
      </c>
      <c r="C277">
        <f>VLOOKUP($A277,'new business'!$A$2:$B$406,2,FALSE)</f>
        <v>521.66666666666697</v>
      </c>
      <c r="D277">
        <f>VLOOKUP($A277,'total businesses'!$A$2:$B$406,2,FALSE)</f>
        <v>4726.6666666666697</v>
      </c>
      <c r="E277" t="str">
        <f>IFERROR(VLOOKUP(A277,classification!A$2:B$327,2,FALSE),"")</f>
        <v>OU</v>
      </c>
      <c r="F277">
        <f t="shared" si="16"/>
        <v>102.25669957686868</v>
      </c>
      <c r="G277">
        <f t="shared" si="17"/>
        <v>114</v>
      </c>
      <c r="H277">
        <f t="shared" si="18"/>
        <v>110.36671368124118</v>
      </c>
      <c r="I277">
        <f t="shared" si="19"/>
        <v>253</v>
      </c>
    </row>
    <row r="278" spans="1:9" x14ac:dyDescent="0.25">
      <c r="A278" t="s">
        <v>273</v>
      </c>
      <c r="B278">
        <f>VLOOKUP($A278,'business deaths'!$A$2:$B$406,2,FALSE)</f>
        <v>776.66666666666697</v>
      </c>
      <c r="C278">
        <f>VLOOKUP($A278,'new business'!$A$2:$B$406,2,FALSE)</f>
        <v>785</v>
      </c>
      <c r="D278">
        <f>VLOOKUP($A278,'total businesses'!$A$2:$B$406,2,FALSE)</f>
        <v>7128.3333333333303</v>
      </c>
      <c r="E278" t="str">
        <f>IFERROR(VLOOKUP(A278,classification!A$2:B$327,2,FALSE),"")</f>
        <v>MU</v>
      </c>
      <c r="F278">
        <f t="shared" si="16"/>
        <v>108.95487491232181</v>
      </c>
      <c r="G278">
        <f t="shared" si="17"/>
        <v>188</v>
      </c>
      <c r="H278">
        <f t="shared" si="18"/>
        <v>110.12391863455697</v>
      </c>
      <c r="I278">
        <f t="shared" si="19"/>
        <v>251</v>
      </c>
    </row>
    <row r="279" spans="1:9" x14ac:dyDescent="0.25">
      <c r="A279" t="s">
        <v>274</v>
      </c>
      <c r="B279">
        <f>VLOOKUP($A279,'business deaths'!$A$2:$B$406,2,FALSE)</f>
        <v>493.33333333333297</v>
      </c>
      <c r="C279">
        <f>VLOOKUP($A279,'new business'!$A$2:$B$406,2,FALSE)</f>
        <v>436.66666666666703</v>
      </c>
      <c r="D279">
        <f>VLOOKUP($A279,'total businesses'!$A$2:$B$406,2,FALSE)</f>
        <v>4406.6666666666697</v>
      </c>
      <c r="E279" t="str">
        <f>IFERROR(VLOOKUP(A279,classification!A$2:B$327,2,FALSE),"")</f>
        <v>SR</v>
      </c>
      <c r="F279">
        <f t="shared" si="16"/>
        <v>111.95158850226913</v>
      </c>
      <c r="G279">
        <f t="shared" si="17"/>
        <v>219</v>
      </c>
      <c r="H279">
        <f t="shared" si="18"/>
        <v>99.09228441754918</v>
      </c>
      <c r="I279">
        <f t="shared" si="19"/>
        <v>176</v>
      </c>
    </row>
    <row r="280" spans="1:9" x14ac:dyDescent="0.25">
      <c r="A280" t="s">
        <v>275</v>
      </c>
      <c r="B280">
        <f>VLOOKUP($A280,'business deaths'!$A$2:$B$406,2,FALSE)</f>
        <v>658.33333333333303</v>
      </c>
      <c r="C280">
        <f>VLOOKUP($A280,'new business'!$A$2:$B$406,2,FALSE)</f>
        <v>701.66666666666697</v>
      </c>
      <c r="D280">
        <f>VLOOKUP($A280,'total businesses'!$A$2:$B$406,2,FALSE)</f>
        <v>6128.3333333333303</v>
      </c>
      <c r="E280" t="str">
        <f>IFERROR(VLOOKUP(A280,classification!A$2:B$327,2,FALSE),"")</f>
        <v>OU</v>
      </c>
      <c r="F280">
        <f t="shared" si="16"/>
        <v>107.42453086755508</v>
      </c>
      <c r="G280">
        <f t="shared" si="17"/>
        <v>174</v>
      </c>
      <c r="H280">
        <f t="shared" si="18"/>
        <v>114.49551264617907</v>
      </c>
      <c r="I280">
        <f t="shared" si="19"/>
        <v>273</v>
      </c>
    </row>
    <row r="281" spans="1:9" x14ac:dyDescent="0.25">
      <c r="A281" t="s">
        <v>276</v>
      </c>
      <c r="B281">
        <f>VLOOKUP($A281,'business deaths'!$A$2:$B$406,2,FALSE)</f>
        <v>700</v>
      </c>
      <c r="C281">
        <f>VLOOKUP($A281,'new business'!$A$2:$B$406,2,FALSE)</f>
        <v>623.33333333333303</v>
      </c>
      <c r="D281">
        <f>VLOOKUP($A281,'total businesses'!$A$2:$B$406,2,FALSE)</f>
        <v>6118.3333333333303</v>
      </c>
      <c r="E281" t="str">
        <f>IFERROR(VLOOKUP(A281,classification!A$2:B$327,2,FALSE),"")</f>
        <v>MU</v>
      </c>
      <c r="F281">
        <f t="shared" si="16"/>
        <v>114.41024244075189</v>
      </c>
      <c r="G281">
        <f t="shared" si="17"/>
        <v>245</v>
      </c>
      <c r="H281">
        <f t="shared" si="18"/>
        <v>101.87959684009806</v>
      </c>
      <c r="I281">
        <f t="shared" si="19"/>
        <v>197</v>
      </c>
    </row>
    <row r="282" spans="1:9" x14ac:dyDescent="0.25">
      <c r="A282" t="s">
        <v>277</v>
      </c>
      <c r="B282">
        <f>VLOOKUP($A282,'business deaths'!$A$2:$B$406,2,FALSE)</f>
        <v>263.33333333333297</v>
      </c>
      <c r="C282">
        <f>VLOOKUP($A282,'new business'!$A$2:$B$406,2,FALSE)</f>
        <v>228.333333333333</v>
      </c>
      <c r="D282">
        <f>VLOOKUP($A282,'total businesses'!$A$2:$B$406,2,FALSE)</f>
        <v>2328.3333333333298</v>
      </c>
      <c r="E282" t="str">
        <f>IFERROR(VLOOKUP(A282,classification!A$2:B$327,2,FALSE),"")</f>
        <v>OU</v>
      </c>
      <c r="F282">
        <f t="shared" si="16"/>
        <v>113.0994989262706</v>
      </c>
      <c r="G282">
        <f t="shared" si="17"/>
        <v>229</v>
      </c>
      <c r="H282">
        <f t="shared" si="18"/>
        <v>98.067287043665004</v>
      </c>
      <c r="I282">
        <f t="shared" si="19"/>
        <v>163</v>
      </c>
    </row>
    <row r="283" spans="1:9" x14ac:dyDescent="0.25">
      <c r="A283" t="s">
        <v>278</v>
      </c>
      <c r="B283">
        <f>VLOOKUP($A283,'business deaths'!$A$2:$B$406,2,FALSE)</f>
        <v>431.66666666666703</v>
      </c>
      <c r="C283">
        <f>VLOOKUP($A283,'new business'!$A$2:$B$406,2,FALSE)</f>
        <v>463.33333333333297</v>
      </c>
      <c r="D283">
        <f>VLOOKUP($A283,'total businesses'!$A$2:$B$406,2,FALSE)</f>
        <v>4708.3333333333303</v>
      </c>
      <c r="E283" t="str">
        <f>IFERROR(VLOOKUP(A283,classification!A$2:B$327,2,FALSE),"")</f>
        <v>R50</v>
      </c>
      <c r="F283">
        <f t="shared" si="16"/>
        <v>91.681415929203681</v>
      </c>
      <c r="G283">
        <f t="shared" si="17"/>
        <v>27</v>
      </c>
      <c r="H283">
        <f t="shared" si="18"/>
        <v>98.407079646017692</v>
      </c>
      <c r="I283">
        <f t="shared" si="19"/>
        <v>169</v>
      </c>
    </row>
    <row r="284" spans="1:9" x14ac:dyDescent="0.25">
      <c r="A284" t="s">
        <v>279</v>
      </c>
      <c r="B284">
        <f>VLOOKUP($A284,'business deaths'!$A$2:$B$406,2,FALSE)</f>
        <v>455</v>
      </c>
      <c r="C284">
        <f>VLOOKUP($A284,'new business'!$A$2:$B$406,2,FALSE)</f>
        <v>346.66666666666703</v>
      </c>
      <c r="D284">
        <f>VLOOKUP($A284,'total businesses'!$A$2:$B$406,2,FALSE)</f>
        <v>4236.6666666666697</v>
      </c>
      <c r="E284" t="str">
        <f>IFERROR(VLOOKUP(A284,classification!A$2:B$327,2,FALSE),"")</f>
        <v>SR</v>
      </c>
      <c r="F284">
        <f t="shared" si="16"/>
        <v>107.39575137686853</v>
      </c>
      <c r="G284">
        <f t="shared" si="17"/>
        <v>173</v>
      </c>
      <c r="H284">
        <f t="shared" si="18"/>
        <v>81.825334382376099</v>
      </c>
      <c r="I284">
        <f t="shared" si="19"/>
        <v>34</v>
      </c>
    </row>
    <row r="285" spans="1:9" x14ac:dyDescent="0.25">
      <c r="A285" t="s">
        <v>280</v>
      </c>
      <c r="B285">
        <f>VLOOKUP($A285,'business deaths'!$A$2:$B$406,2,FALSE)</f>
        <v>508.33333333333297</v>
      </c>
      <c r="C285">
        <f>VLOOKUP($A285,'new business'!$A$2:$B$406,2,FALSE)</f>
        <v>418.33333333333297</v>
      </c>
      <c r="D285">
        <f>VLOOKUP($A285,'total businesses'!$A$2:$B$406,2,FALSE)</f>
        <v>5161.6666666666697</v>
      </c>
      <c r="E285" t="str">
        <f>IFERROR(VLOOKUP(A285,classification!A$2:B$327,2,FALSE),"")</f>
        <v>R80</v>
      </c>
      <c r="F285">
        <f t="shared" si="16"/>
        <v>98.48240232483036</v>
      </c>
      <c r="G285">
        <f t="shared" si="17"/>
        <v>77</v>
      </c>
      <c r="H285">
        <f t="shared" si="18"/>
        <v>81.046173716499723</v>
      </c>
      <c r="I285">
        <f t="shared" si="19"/>
        <v>29</v>
      </c>
    </row>
    <row r="286" spans="1:9" x14ac:dyDescent="0.25">
      <c r="A286" t="s">
        <v>281</v>
      </c>
      <c r="B286">
        <f>VLOOKUP($A286,'business deaths'!$A$2:$B$406,2,FALSE)</f>
        <v>498.33333333333297</v>
      </c>
      <c r="C286">
        <f>VLOOKUP($A286,'new business'!$A$2:$B$406,2,FALSE)</f>
        <v>470</v>
      </c>
      <c r="D286">
        <f>VLOOKUP($A286,'total businesses'!$A$2:$B$406,2,FALSE)</f>
        <v>4733.3333333333303</v>
      </c>
      <c r="E286" t="str">
        <f>IFERROR(VLOOKUP(A286,classification!A$2:B$327,2,FALSE),"")</f>
        <v>OU</v>
      </c>
      <c r="F286">
        <f t="shared" si="16"/>
        <v>105.28169014084506</v>
      </c>
      <c r="G286">
        <f t="shared" si="17"/>
        <v>156</v>
      </c>
      <c r="H286">
        <f t="shared" si="18"/>
        <v>99.295774647887384</v>
      </c>
      <c r="I286">
        <f t="shared" si="19"/>
        <v>180</v>
      </c>
    </row>
    <row r="287" spans="1:9" x14ac:dyDescent="0.25">
      <c r="A287" t="s">
        <v>282</v>
      </c>
      <c r="B287">
        <f>VLOOKUP($A287,'business deaths'!$A$2:$B$406,2,FALSE)</f>
        <v>426.66666666666703</v>
      </c>
      <c r="C287">
        <f>VLOOKUP($A287,'new business'!$A$2:$B$406,2,FALSE)</f>
        <v>376.66666666666703</v>
      </c>
      <c r="D287">
        <f>VLOOKUP($A287,'total businesses'!$A$2:$B$406,2,FALSE)</f>
        <v>4340</v>
      </c>
      <c r="E287" t="str">
        <f>IFERROR(VLOOKUP(A287,classification!A$2:B$327,2,FALSE),"")</f>
        <v>R50</v>
      </c>
      <c r="F287">
        <f t="shared" si="16"/>
        <v>98.310291858679037</v>
      </c>
      <c r="G287">
        <f t="shared" si="17"/>
        <v>73</v>
      </c>
      <c r="H287">
        <f t="shared" si="18"/>
        <v>86.789554531490097</v>
      </c>
      <c r="I287">
        <f t="shared" si="19"/>
        <v>55</v>
      </c>
    </row>
    <row r="288" spans="1:9" x14ac:dyDescent="0.25">
      <c r="A288" t="s">
        <v>283</v>
      </c>
      <c r="B288">
        <f>VLOOKUP($A288,'business deaths'!$A$2:$B$406,2,FALSE)</f>
        <v>498.33333333333297</v>
      </c>
      <c r="C288">
        <f>VLOOKUP($A288,'new business'!$A$2:$B$406,2,FALSE)</f>
        <v>493.33333333333297</v>
      </c>
      <c r="D288">
        <f>VLOOKUP($A288,'total businesses'!$A$2:$B$406,2,FALSE)</f>
        <v>5348.3333333333303</v>
      </c>
      <c r="E288" t="str">
        <f>IFERROR(VLOOKUP(A288,classification!A$2:B$327,2,FALSE),"")</f>
        <v>R50</v>
      </c>
      <c r="F288">
        <f t="shared" si="16"/>
        <v>93.175444063571192</v>
      </c>
      <c r="G288">
        <f t="shared" si="17"/>
        <v>39</v>
      </c>
      <c r="H288">
        <f t="shared" si="18"/>
        <v>92.240573387348064</v>
      </c>
      <c r="I288">
        <f t="shared" si="19"/>
        <v>102</v>
      </c>
    </row>
    <row r="289" spans="1:9" x14ac:dyDescent="0.25">
      <c r="A289" t="s">
        <v>284</v>
      </c>
      <c r="B289">
        <f>VLOOKUP($A289,'business deaths'!$A$2:$B$406,2,FALSE)</f>
        <v>293.33333333333297</v>
      </c>
      <c r="C289">
        <f>VLOOKUP($A289,'new business'!$A$2:$B$406,2,FALSE)</f>
        <v>308.33333333333297</v>
      </c>
      <c r="D289">
        <f>VLOOKUP($A289,'total businesses'!$A$2:$B$406,2,FALSE)</f>
        <v>3485</v>
      </c>
      <c r="E289" t="str">
        <f>IFERROR(VLOOKUP(A289,classification!A$2:B$327,2,FALSE),"")</f>
        <v>R50</v>
      </c>
      <c r="F289">
        <f t="shared" si="16"/>
        <v>84.170253467240457</v>
      </c>
      <c r="G289">
        <f t="shared" si="17"/>
        <v>4</v>
      </c>
      <c r="H289">
        <f t="shared" si="18"/>
        <v>88.47441415590616</v>
      </c>
      <c r="I289">
        <f t="shared" si="19"/>
        <v>66</v>
      </c>
    </row>
    <row r="290" spans="1:9" x14ac:dyDescent="0.25">
      <c r="A290" t="s">
        <v>285</v>
      </c>
      <c r="B290">
        <f>VLOOKUP($A290,'business deaths'!$A$2:$B$406,2,FALSE)</f>
        <v>416.66666666666703</v>
      </c>
      <c r="C290">
        <f>VLOOKUP($A290,'new business'!$A$2:$B$406,2,FALSE)</f>
        <v>381.66666666666703</v>
      </c>
      <c r="D290">
        <f>VLOOKUP($A290,'total businesses'!$A$2:$B$406,2,FALSE)</f>
        <v>3628.3333333333298</v>
      </c>
      <c r="E290" t="str">
        <f>IFERROR(VLOOKUP(A290,classification!A$2:B$327,2,FALSE),"")</f>
        <v>OU</v>
      </c>
      <c r="F290">
        <f t="shared" si="16"/>
        <v>114.836931557189</v>
      </c>
      <c r="G290">
        <f t="shared" si="17"/>
        <v>255</v>
      </c>
      <c r="H290">
        <f t="shared" si="18"/>
        <v>105.19062930638513</v>
      </c>
      <c r="I290">
        <f t="shared" si="19"/>
        <v>221</v>
      </c>
    </row>
    <row r="291" spans="1:9" x14ac:dyDescent="0.25">
      <c r="A291" t="s">
        <v>286</v>
      </c>
      <c r="B291">
        <f>VLOOKUP($A291,'business deaths'!$A$2:$B$406,2,FALSE)</f>
        <v>508.33333333333297</v>
      </c>
      <c r="C291">
        <f>VLOOKUP($A291,'new business'!$A$2:$B$406,2,FALSE)</f>
        <v>500</v>
      </c>
      <c r="D291">
        <f>VLOOKUP($A291,'total businesses'!$A$2:$B$406,2,FALSE)</f>
        <v>4710</v>
      </c>
      <c r="E291" t="str">
        <f>IFERROR(VLOOKUP(A291,classification!A$2:B$327,2,FALSE),"")</f>
        <v>MU</v>
      </c>
      <c r="F291">
        <f t="shared" si="16"/>
        <v>107.92639773531486</v>
      </c>
      <c r="G291">
        <f t="shared" si="17"/>
        <v>181</v>
      </c>
      <c r="H291">
        <f t="shared" si="18"/>
        <v>106.15711252653928</v>
      </c>
      <c r="I291">
        <f t="shared" si="19"/>
        <v>225</v>
      </c>
    </row>
    <row r="292" spans="1:9" x14ac:dyDescent="0.25">
      <c r="A292" t="s">
        <v>287</v>
      </c>
      <c r="B292">
        <f>VLOOKUP($A292,'business deaths'!$A$2:$B$406,2,FALSE)</f>
        <v>505</v>
      </c>
      <c r="C292">
        <f>VLOOKUP($A292,'new business'!$A$2:$B$406,2,FALSE)</f>
        <v>623.33333333333303</v>
      </c>
      <c r="D292">
        <f>VLOOKUP($A292,'total businesses'!$A$2:$B$406,2,FALSE)</f>
        <v>4591.6666666666697</v>
      </c>
      <c r="E292" t="str">
        <f>IFERROR(VLOOKUP(A292,classification!A$2:B$327,2,FALSE),"")</f>
        <v>OU</v>
      </c>
      <c r="F292">
        <f t="shared" si="16"/>
        <v>109.98185117967326</v>
      </c>
      <c r="G292">
        <f t="shared" si="17"/>
        <v>198</v>
      </c>
      <c r="H292">
        <f t="shared" si="18"/>
        <v>135.75317604355703</v>
      </c>
      <c r="I292">
        <f t="shared" si="19"/>
        <v>307</v>
      </c>
    </row>
    <row r="293" spans="1:9" x14ac:dyDescent="0.25">
      <c r="A293" t="s">
        <v>288</v>
      </c>
      <c r="B293">
        <f>VLOOKUP($A293,'business deaths'!$A$2:$B$406,2,FALSE)</f>
        <v>520</v>
      </c>
      <c r="C293">
        <f>VLOOKUP($A293,'new business'!$A$2:$B$406,2,FALSE)</f>
        <v>521.66666666666697</v>
      </c>
      <c r="D293">
        <f>VLOOKUP($A293,'total businesses'!$A$2:$B$406,2,FALSE)</f>
        <v>5260</v>
      </c>
      <c r="E293" t="str">
        <f>IFERROR(VLOOKUP(A293,classification!A$2:B$327,2,FALSE),"")</f>
        <v>R50</v>
      </c>
      <c r="F293">
        <f t="shared" si="16"/>
        <v>98.859315589353614</v>
      </c>
      <c r="G293">
        <f t="shared" si="17"/>
        <v>80</v>
      </c>
      <c r="H293">
        <f t="shared" si="18"/>
        <v>99.176172370088779</v>
      </c>
      <c r="I293">
        <f t="shared" si="19"/>
        <v>178</v>
      </c>
    </row>
    <row r="294" spans="1:9" x14ac:dyDescent="0.25">
      <c r="A294" t="s">
        <v>289</v>
      </c>
      <c r="B294">
        <f>VLOOKUP($A294,'business deaths'!$A$2:$B$406,2,FALSE)</f>
        <v>480</v>
      </c>
      <c r="C294">
        <f>VLOOKUP($A294,'new business'!$A$2:$B$406,2,FALSE)</f>
        <v>375</v>
      </c>
      <c r="D294">
        <f>VLOOKUP($A294,'total businesses'!$A$2:$B$406,2,FALSE)</f>
        <v>4338.3333333333303</v>
      </c>
      <c r="E294" t="str">
        <f>IFERROR(VLOOKUP(A294,classification!A$2:B$327,2,FALSE),"")</f>
        <v>OU</v>
      </c>
      <c r="F294">
        <f t="shared" si="16"/>
        <v>110.64156742220523</v>
      </c>
      <c r="G294">
        <f t="shared" si="17"/>
        <v>204</v>
      </c>
      <c r="H294">
        <f t="shared" si="18"/>
        <v>86.438724548597833</v>
      </c>
      <c r="I294">
        <f t="shared" si="19"/>
        <v>52</v>
      </c>
    </row>
    <row r="295" spans="1:9" x14ac:dyDescent="0.25">
      <c r="A295" t="s">
        <v>290</v>
      </c>
      <c r="B295">
        <f>VLOOKUP($A295,'business deaths'!$A$2:$B$406,2,FALSE)</f>
        <v>225</v>
      </c>
      <c r="C295">
        <f>VLOOKUP($A295,'new business'!$A$2:$B$406,2,FALSE)</f>
        <v>188.333333333333</v>
      </c>
      <c r="D295">
        <f>VLOOKUP($A295,'total businesses'!$A$2:$B$406,2,FALSE)</f>
        <v>2425</v>
      </c>
      <c r="E295" t="str">
        <f>IFERROR(VLOOKUP(A295,classification!A$2:B$327,2,FALSE),"")</f>
        <v>R80</v>
      </c>
      <c r="F295">
        <f t="shared" si="16"/>
        <v>92.783505154639172</v>
      </c>
      <c r="G295">
        <f t="shared" si="17"/>
        <v>38</v>
      </c>
      <c r="H295">
        <f t="shared" si="18"/>
        <v>77.663230240549694</v>
      </c>
      <c r="I295">
        <f t="shared" si="19"/>
        <v>15</v>
      </c>
    </row>
    <row r="296" spans="1:9" x14ac:dyDescent="0.25">
      <c r="A296" t="s">
        <v>291</v>
      </c>
      <c r="B296">
        <f>VLOOKUP($A296,'business deaths'!$A$2:$B$406,2,FALSE)</f>
        <v>1550</v>
      </c>
      <c r="C296">
        <f>VLOOKUP($A296,'new business'!$A$2:$B$406,2,FALSE)</f>
        <v>2010</v>
      </c>
      <c r="D296">
        <f>VLOOKUP($A296,'total businesses'!$A$2:$B$406,2,FALSE)</f>
        <v>12376.666666666701</v>
      </c>
      <c r="E296" t="str">
        <f>IFERROR(VLOOKUP(A296,classification!A$2:B$327,2,FALSE),"")</f>
        <v>MU</v>
      </c>
      <c r="F296">
        <f t="shared" si="16"/>
        <v>125.23565849717174</v>
      </c>
      <c r="G296">
        <f t="shared" si="17"/>
        <v>301</v>
      </c>
      <c r="H296">
        <f t="shared" si="18"/>
        <v>162.40237005117112</v>
      </c>
      <c r="I296">
        <f t="shared" si="19"/>
        <v>323</v>
      </c>
    </row>
    <row r="297" spans="1:9" x14ac:dyDescent="0.25">
      <c r="A297" t="s">
        <v>292</v>
      </c>
      <c r="B297">
        <f>VLOOKUP($A297,'business deaths'!$A$2:$B$406,2,FALSE)</f>
        <v>1335</v>
      </c>
      <c r="C297">
        <f>VLOOKUP($A297,'new business'!$A$2:$B$406,2,FALSE)</f>
        <v>1188.3333333333301</v>
      </c>
      <c r="D297">
        <f>VLOOKUP($A297,'total businesses'!$A$2:$B$406,2,FALSE)</f>
        <v>10253.333333333299</v>
      </c>
      <c r="E297" t="str">
        <f>IFERROR(VLOOKUP(A297,classification!A$2:B$327,2,FALSE),"")</f>
        <v>MU</v>
      </c>
      <c r="F297">
        <f t="shared" si="16"/>
        <v>130.20156046814088</v>
      </c>
      <c r="G297">
        <f t="shared" si="17"/>
        <v>311</v>
      </c>
      <c r="H297">
        <f t="shared" si="18"/>
        <v>115.89726918075429</v>
      </c>
      <c r="I297">
        <f t="shared" si="19"/>
        <v>275</v>
      </c>
    </row>
    <row r="298" spans="1:9" x14ac:dyDescent="0.25">
      <c r="A298" t="s">
        <v>293</v>
      </c>
      <c r="B298">
        <f>VLOOKUP($A298,'business deaths'!$A$2:$B$406,2,FALSE)</f>
        <v>613.33333333333303</v>
      </c>
      <c r="C298">
        <f>VLOOKUP($A298,'new business'!$A$2:$B$406,2,FALSE)</f>
        <v>608.33333333333303</v>
      </c>
      <c r="D298">
        <f>VLOOKUP($A298,'total businesses'!$A$2:$B$406,2,FALSE)</f>
        <v>6148.3333333333303</v>
      </c>
      <c r="E298" t="str">
        <f>IFERROR(VLOOKUP(A298,classification!A$2:B$327,2,FALSE),"")</f>
        <v>SR</v>
      </c>
      <c r="F298">
        <f t="shared" si="16"/>
        <v>99.756031444835997</v>
      </c>
      <c r="G298">
        <f t="shared" si="17"/>
        <v>91</v>
      </c>
      <c r="H298">
        <f t="shared" si="18"/>
        <v>98.942802927622651</v>
      </c>
      <c r="I298">
        <f t="shared" si="19"/>
        <v>174</v>
      </c>
    </row>
    <row r="299" spans="1:9" x14ac:dyDescent="0.25">
      <c r="A299" t="s">
        <v>294</v>
      </c>
      <c r="B299">
        <f>VLOOKUP($A299,'business deaths'!$A$2:$B$406,2,FALSE)</f>
        <v>491.66666666666703</v>
      </c>
      <c r="C299">
        <f>VLOOKUP($A299,'new business'!$A$2:$B$406,2,FALSE)</f>
        <v>475</v>
      </c>
      <c r="D299">
        <f>VLOOKUP($A299,'total businesses'!$A$2:$B$406,2,FALSE)</f>
        <v>4918.3333333333303</v>
      </c>
      <c r="E299" t="str">
        <f>IFERROR(VLOOKUP(A299,classification!A$2:B$327,2,FALSE),"")</f>
        <v>R80</v>
      </c>
      <c r="F299">
        <f t="shared" si="16"/>
        <v>99.966113181972347</v>
      </c>
      <c r="G299">
        <f t="shared" si="17"/>
        <v>94</v>
      </c>
      <c r="H299">
        <f t="shared" si="18"/>
        <v>96.577431379193555</v>
      </c>
      <c r="I299">
        <f t="shared" si="19"/>
        <v>139</v>
      </c>
    </row>
    <row r="300" spans="1:9" x14ac:dyDescent="0.25">
      <c r="A300" t="s">
        <v>295</v>
      </c>
      <c r="B300">
        <f>VLOOKUP($A300,'business deaths'!$A$2:$B$406,2,FALSE)</f>
        <v>503.33333333333297</v>
      </c>
      <c r="C300">
        <f>VLOOKUP($A300,'new business'!$A$2:$B$406,2,FALSE)</f>
        <v>490</v>
      </c>
      <c r="D300">
        <f>VLOOKUP($A300,'total businesses'!$A$2:$B$406,2,FALSE)</f>
        <v>5468.3333333333303</v>
      </c>
      <c r="E300" t="str">
        <f>IFERROR(VLOOKUP(A300,classification!A$2:B$327,2,FALSE),"")</f>
        <v>R50</v>
      </c>
      <c r="F300">
        <f t="shared" si="16"/>
        <v>92.045108198719888</v>
      </c>
      <c r="G300">
        <f t="shared" si="17"/>
        <v>32</v>
      </c>
      <c r="H300">
        <f t="shared" si="18"/>
        <v>89.606827186833328</v>
      </c>
      <c r="I300">
        <f t="shared" si="19"/>
        <v>77</v>
      </c>
    </row>
    <row r="301" spans="1:9" x14ac:dyDescent="0.25">
      <c r="A301" t="s">
        <v>296</v>
      </c>
      <c r="B301">
        <f>VLOOKUP($A301,'business deaths'!$A$2:$B$406,2,FALSE)</f>
        <v>950</v>
      </c>
      <c r="C301">
        <f>VLOOKUP($A301,'new business'!$A$2:$B$406,2,FALSE)</f>
        <v>881.66666666666697</v>
      </c>
      <c r="D301">
        <f>VLOOKUP($A301,'total businesses'!$A$2:$B$406,2,FALSE)</f>
        <v>8840</v>
      </c>
      <c r="E301" t="str">
        <f>IFERROR(VLOOKUP(A301,classification!A$2:B$327,2,FALSE),"")</f>
        <v>SR</v>
      </c>
      <c r="F301">
        <f t="shared" si="16"/>
        <v>107.4660633484163</v>
      </c>
      <c r="G301">
        <f t="shared" si="17"/>
        <v>175</v>
      </c>
      <c r="H301">
        <f t="shared" si="18"/>
        <v>99.73604826546007</v>
      </c>
      <c r="I301">
        <f t="shared" si="19"/>
        <v>184</v>
      </c>
    </row>
    <row r="302" spans="1:9" x14ac:dyDescent="0.25">
      <c r="A302" t="s">
        <v>297</v>
      </c>
      <c r="B302">
        <f>VLOOKUP($A302,'business deaths'!$A$2:$B$406,2,FALSE)</f>
        <v>910</v>
      </c>
      <c r="C302">
        <f>VLOOKUP($A302,'new business'!$A$2:$B$406,2,FALSE)</f>
        <v>715</v>
      </c>
      <c r="D302">
        <f>VLOOKUP($A302,'total businesses'!$A$2:$B$406,2,FALSE)</f>
        <v>7358.3333333333303</v>
      </c>
      <c r="E302" t="str">
        <f>IFERROR(VLOOKUP(A302,classification!A$2:B$327,2,FALSE),"")</f>
        <v>MU</v>
      </c>
      <c r="F302">
        <f t="shared" si="16"/>
        <v>123.66930917327298</v>
      </c>
      <c r="G302">
        <f t="shared" si="17"/>
        <v>297</v>
      </c>
      <c r="H302">
        <f t="shared" si="18"/>
        <v>97.168742921857344</v>
      </c>
      <c r="I302">
        <f t="shared" si="19"/>
        <v>147</v>
      </c>
    </row>
    <row r="303" spans="1:9" x14ac:dyDescent="0.25">
      <c r="A303" t="s">
        <v>298</v>
      </c>
      <c r="B303">
        <f>VLOOKUP($A303,'business deaths'!$A$2:$B$406,2,FALSE)</f>
        <v>1035</v>
      </c>
      <c r="C303">
        <f>VLOOKUP($A303,'new business'!$A$2:$B$406,2,FALSE)</f>
        <v>1145</v>
      </c>
      <c r="D303">
        <f>VLOOKUP($A303,'total businesses'!$A$2:$B$406,2,FALSE)</f>
        <v>7615</v>
      </c>
      <c r="E303" t="str">
        <f>IFERROR(VLOOKUP(A303,classification!A$2:B$327,2,FALSE),"")</f>
        <v>MU</v>
      </c>
      <c r="F303">
        <f t="shared" si="16"/>
        <v>135.91595535128036</v>
      </c>
      <c r="G303">
        <f t="shared" si="17"/>
        <v>320</v>
      </c>
      <c r="H303">
        <f t="shared" si="18"/>
        <v>150.36112934996717</v>
      </c>
      <c r="I303">
        <f t="shared" si="19"/>
        <v>319</v>
      </c>
    </row>
    <row r="304" spans="1:9" x14ac:dyDescent="0.25">
      <c r="A304" t="s">
        <v>299</v>
      </c>
      <c r="B304">
        <f>VLOOKUP($A304,'business deaths'!$A$2:$B$406,2,FALSE)</f>
        <v>1900</v>
      </c>
      <c r="C304">
        <f>VLOOKUP($A304,'new business'!$A$2:$B$406,2,FALSE)</f>
        <v>2218.3333333333298</v>
      </c>
      <c r="D304">
        <f>VLOOKUP($A304,'total businesses'!$A$2:$B$406,2,FALSE)</f>
        <v>15300</v>
      </c>
      <c r="E304" t="str">
        <f>IFERROR(VLOOKUP(A304,classification!A$2:B$327,2,FALSE),"")</f>
        <v>MU</v>
      </c>
      <c r="F304">
        <f t="shared" si="16"/>
        <v>124.18300653594771</v>
      </c>
      <c r="G304">
        <f t="shared" si="17"/>
        <v>298</v>
      </c>
      <c r="H304">
        <f t="shared" si="18"/>
        <v>144.98910675381242</v>
      </c>
      <c r="I304">
        <f t="shared" si="19"/>
        <v>316</v>
      </c>
    </row>
    <row r="305" spans="1:9" x14ac:dyDescent="0.25">
      <c r="A305" t="s">
        <v>300</v>
      </c>
      <c r="B305">
        <f>VLOOKUP($A305,'business deaths'!$A$2:$B$406,2,FALSE)</f>
        <v>811.66666666666697</v>
      </c>
      <c r="C305">
        <f>VLOOKUP($A305,'new business'!$A$2:$B$406,2,FALSE)</f>
        <v>811.66666666666697</v>
      </c>
      <c r="D305">
        <f>VLOOKUP($A305,'total businesses'!$A$2:$B$406,2,FALSE)</f>
        <v>7278.3333333333303</v>
      </c>
      <c r="E305" t="str">
        <f>IFERROR(VLOOKUP(A305,classification!A$2:B$327,2,FALSE),"")</f>
        <v>OU</v>
      </c>
      <c r="F305">
        <f t="shared" si="16"/>
        <v>111.51820471719724</v>
      </c>
      <c r="G305">
        <f t="shared" si="17"/>
        <v>212</v>
      </c>
      <c r="H305">
        <f t="shared" si="18"/>
        <v>111.51820471719724</v>
      </c>
      <c r="I305">
        <f t="shared" si="19"/>
        <v>259</v>
      </c>
    </row>
    <row r="306" spans="1:9" x14ac:dyDescent="0.25">
      <c r="A306" t="s">
        <v>301</v>
      </c>
      <c r="B306">
        <f>VLOOKUP($A306,'business deaths'!$A$2:$B$406,2,FALSE)</f>
        <v>800</v>
      </c>
      <c r="C306">
        <f>VLOOKUP($A306,'new business'!$A$2:$B$406,2,FALSE)</f>
        <v>700</v>
      </c>
      <c r="D306">
        <f>VLOOKUP($A306,'total businesses'!$A$2:$B$406,2,FALSE)</f>
        <v>7138.3333333333303</v>
      </c>
      <c r="E306" t="str">
        <f>IFERROR(VLOOKUP(A306,classification!A$2:B$327,2,FALSE),"")</f>
        <v>SR</v>
      </c>
      <c r="F306">
        <f t="shared" si="16"/>
        <v>112.07097828624799</v>
      </c>
      <c r="G306">
        <f t="shared" si="17"/>
        <v>221</v>
      </c>
      <c r="H306">
        <f t="shared" si="18"/>
        <v>98.062106000466997</v>
      </c>
      <c r="I306">
        <f t="shared" si="19"/>
        <v>162</v>
      </c>
    </row>
    <row r="307" spans="1:9" x14ac:dyDescent="0.25">
      <c r="A307" t="s">
        <v>302</v>
      </c>
      <c r="B307">
        <f>VLOOKUP($A307,'business deaths'!$A$2:$B$406,2,FALSE)</f>
        <v>465</v>
      </c>
      <c r="C307">
        <f>VLOOKUP($A307,'new business'!$A$2:$B$406,2,FALSE)</f>
        <v>516.66666666666697</v>
      </c>
      <c r="D307">
        <f>VLOOKUP($A307,'total businesses'!$A$2:$B$406,2,FALSE)</f>
        <v>3938.3333333333298</v>
      </c>
      <c r="E307" t="str">
        <f>IFERROR(VLOOKUP(A307,classification!A$2:B$327,2,FALSE),"")</f>
        <v>MU</v>
      </c>
      <c r="F307">
        <f t="shared" si="16"/>
        <v>118.07024968260696</v>
      </c>
      <c r="G307">
        <f t="shared" si="17"/>
        <v>273</v>
      </c>
      <c r="H307">
        <f t="shared" si="18"/>
        <v>131.18916631400782</v>
      </c>
      <c r="I307">
        <f t="shared" si="19"/>
        <v>305</v>
      </c>
    </row>
    <row r="308" spans="1:9" x14ac:dyDescent="0.25">
      <c r="A308" t="s">
        <v>303</v>
      </c>
      <c r="B308">
        <f>VLOOKUP($A308,'business deaths'!$A$2:$B$406,2,FALSE)</f>
        <v>366.66666666666703</v>
      </c>
      <c r="C308">
        <f>VLOOKUP($A308,'new business'!$A$2:$B$406,2,FALSE)</f>
        <v>320</v>
      </c>
      <c r="D308">
        <f>VLOOKUP($A308,'total businesses'!$A$2:$B$406,2,FALSE)</f>
        <v>3701.6666666666702</v>
      </c>
      <c r="E308" t="str">
        <f>IFERROR(VLOOKUP(A308,classification!A$2:B$327,2,FALSE),"")</f>
        <v>SR</v>
      </c>
      <c r="F308">
        <f t="shared" si="16"/>
        <v>99.054479963980185</v>
      </c>
      <c r="G308">
        <f t="shared" si="17"/>
        <v>83</v>
      </c>
      <c r="H308">
        <f t="shared" si="18"/>
        <v>86.447546150382621</v>
      </c>
      <c r="I308">
        <f t="shared" si="19"/>
        <v>53</v>
      </c>
    </row>
    <row r="309" spans="1:9" x14ac:dyDescent="0.25">
      <c r="A309" t="s">
        <v>304</v>
      </c>
      <c r="B309">
        <f>VLOOKUP($A309,'business deaths'!$A$2:$B$406,2,FALSE)</f>
        <v>825</v>
      </c>
      <c r="C309">
        <f>VLOOKUP($A309,'new business'!$A$2:$B$406,2,FALSE)</f>
        <v>823.33333333333303</v>
      </c>
      <c r="D309">
        <f>VLOOKUP($A309,'total businesses'!$A$2:$B$406,2,FALSE)</f>
        <v>7978.3333333333303</v>
      </c>
      <c r="E309" t="str">
        <f>IFERROR(VLOOKUP(A309,classification!A$2:B$327,2,FALSE),"")</f>
        <v>R50</v>
      </c>
      <c r="F309">
        <f t="shared" si="16"/>
        <v>103.405055358262</v>
      </c>
      <c r="G309">
        <f t="shared" si="17"/>
        <v>130</v>
      </c>
      <c r="H309">
        <f t="shared" si="18"/>
        <v>103.1961562565281</v>
      </c>
      <c r="I309">
        <f t="shared" si="19"/>
        <v>204</v>
      </c>
    </row>
    <row r="310" spans="1:9" x14ac:dyDescent="0.25">
      <c r="A310" t="s">
        <v>305</v>
      </c>
      <c r="B310">
        <f>VLOOKUP($A310,'business deaths'!$A$2:$B$406,2,FALSE)</f>
        <v>803.33333333333303</v>
      </c>
      <c r="C310">
        <f>VLOOKUP($A310,'new business'!$A$2:$B$406,2,FALSE)</f>
        <v>678.33333333333303</v>
      </c>
      <c r="D310">
        <f>VLOOKUP($A310,'total businesses'!$A$2:$B$406,2,FALSE)</f>
        <v>8058.3333333333303</v>
      </c>
      <c r="E310" t="str">
        <f>IFERROR(VLOOKUP(A310,classification!A$2:B$327,2,FALSE),"")</f>
        <v>R80</v>
      </c>
      <c r="F310">
        <f t="shared" si="16"/>
        <v>99.689762150982418</v>
      </c>
      <c r="G310">
        <f t="shared" si="17"/>
        <v>90</v>
      </c>
      <c r="H310">
        <f t="shared" si="18"/>
        <v>84.177869700103415</v>
      </c>
      <c r="I310">
        <f t="shared" si="19"/>
        <v>47</v>
      </c>
    </row>
    <row r="311" spans="1:9" x14ac:dyDescent="0.25">
      <c r="A311" t="s">
        <v>306</v>
      </c>
      <c r="B311">
        <f>VLOOKUP($A311,'business deaths'!$A$2:$B$406,2,FALSE)</f>
        <v>330</v>
      </c>
      <c r="C311">
        <f>VLOOKUP($A311,'new business'!$A$2:$B$406,2,FALSE)</f>
        <v>315</v>
      </c>
      <c r="D311">
        <f>VLOOKUP($A311,'total businesses'!$A$2:$B$406,2,FALSE)</f>
        <v>3060</v>
      </c>
      <c r="E311" t="str">
        <f>IFERROR(VLOOKUP(A311,classification!A$2:B$327,2,FALSE),"")</f>
        <v>SR</v>
      </c>
      <c r="F311">
        <f t="shared" si="16"/>
        <v>107.84313725490196</v>
      </c>
      <c r="G311">
        <f t="shared" si="17"/>
        <v>179</v>
      </c>
      <c r="H311">
        <f t="shared" si="18"/>
        <v>102.94117647058823</v>
      </c>
      <c r="I311">
        <f t="shared" si="19"/>
        <v>203</v>
      </c>
    </row>
    <row r="312" spans="1:9" x14ac:dyDescent="0.25">
      <c r="A312" t="s">
        <v>307</v>
      </c>
      <c r="B312">
        <f>VLOOKUP($A312,'business deaths'!$A$2:$B$406,2,FALSE)</f>
        <v>475</v>
      </c>
      <c r="C312">
        <f>VLOOKUP($A312,'new business'!$A$2:$B$406,2,FALSE)</f>
        <v>530</v>
      </c>
      <c r="D312">
        <f>VLOOKUP($A312,'total businesses'!$A$2:$B$406,2,FALSE)</f>
        <v>4513.3333333333303</v>
      </c>
      <c r="E312" t="str">
        <f>IFERROR(VLOOKUP(A312,classification!A$2:B$327,2,FALSE),"")</f>
        <v>OU</v>
      </c>
      <c r="F312">
        <f t="shared" si="16"/>
        <v>105.24372230428368</v>
      </c>
      <c r="G312">
        <f t="shared" si="17"/>
        <v>154</v>
      </c>
      <c r="H312">
        <f t="shared" si="18"/>
        <v>117.4298375184639</v>
      </c>
      <c r="I312">
        <f t="shared" si="19"/>
        <v>283</v>
      </c>
    </row>
    <row r="313" spans="1:9" x14ac:dyDescent="0.25">
      <c r="A313" t="s">
        <v>308</v>
      </c>
      <c r="B313">
        <f>VLOOKUP($A313,'business deaths'!$A$2:$B$406,2,FALSE)</f>
        <v>800</v>
      </c>
      <c r="C313">
        <f>VLOOKUP($A313,'new business'!$A$2:$B$406,2,FALSE)</f>
        <v>866.66666666666697</v>
      </c>
      <c r="D313">
        <f>VLOOKUP($A313,'total businesses'!$A$2:$B$406,2,FALSE)</f>
        <v>8500</v>
      </c>
      <c r="E313" t="str">
        <f>IFERROR(VLOOKUP(A313,classification!A$2:B$327,2,FALSE),"")</f>
        <v>SR</v>
      </c>
      <c r="F313">
        <f t="shared" si="16"/>
        <v>94.117647058823522</v>
      </c>
      <c r="G313">
        <f t="shared" si="17"/>
        <v>44</v>
      </c>
      <c r="H313">
        <f t="shared" si="18"/>
        <v>101.96078431372553</v>
      </c>
      <c r="I313">
        <f t="shared" si="19"/>
        <v>198</v>
      </c>
    </row>
    <row r="314" spans="1:9" x14ac:dyDescent="0.25">
      <c r="A314" t="s">
        <v>309</v>
      </c>
      <c r="B314">
        <f>VLOOKUP($A314,'business deaths'!$A$2:$B$406,2,FALSE)</f>
        <v>215</v>
      </c>
      <c r="C314">
        <f>VLOOKUP($A314,'new business'!$A$2:$B$406,2,FALSE)</f>
        <v>175</v>
      </c>
      <c r="D314">
        <f>VLOOKUP($A314,'total businesses'!$A$2:$B$406,2,FALSE)</f>
        <v>2300</v>
      </c>
      <c r="E314" t="str">
        <f>IFERROR(VLOOKUP(A314,classification!A$2:B$327,2,FALSE),"")</f>
        <v>R80</v>
      </c>
      <c r="F314">
        <f t="shared" si="16"/>
        <v>93.478260869565219</v>
      </c>
      <c r="G314">
        <f t="shared" si="17"/>
        <v>40</v>
      </c>
      <c r="H314">
        <f t="shared" si="18"/>
        <v>76.08695652173914</v>
      </c>
      <c r="I314">
        <f t="shared" si="19"/>
        <v>12</v>
      </c>
    </row>
    <row r="315" spans="1:9" x14ac:dyDescent="0.25">
      <c r="A315" t="s">
        <v>310</v>
      </c>
      <c r="B315">
        <f>VLOOKUP($A315,'business deaths'!$A$2:$B$406,2,FALSE)</f>
        <v>413.33333333333297</v>
      </c>
      <c r="C315">
        <f>VLOOKUP($A315,'new business'!$A$2:$B$406,2,FALSE)</f>
        <v>368.33333333333297</v>
      </c>
      <c r="D315">
        <f>VLOOKUP($A315,'total businesses'!$A$2:$B$406,2,FALSE)</f>
        <v>4721.6666666666697</v>
      </c>
      <c r="E315" t="str">
        <f>IFERROR(VLOOKUP(A315,classification!A$2:B$327,2,FALSE),"")</f>
        <v>R80</v>
      </c>
      <c r="F315">
        <f t="shared" si="16"/>
        <v>87.539710554182705</v>
      </c>
      <c r="G315">
        <f t="shared" si="17"/>
        <v>9</v>
      </c>
      <c r="H315">
        <f t="shared" si="18"/>
        <v>78.00917755029991</v>
      </c>
      <c r="I315">
        <f t="shared" si="19"/>
        <v>19</v>
      </c>
    </row>
    <row r="316" spans="1:9" x14ac:dyDescent="0.25">
      <c r="A316" t="s">
        <v>311</v>
      </c>
      <c r="B316">
        <f>VLOOKUP($A316,'business deaths'!$A$2:$B$406,2,FALSE)</f>
        <v>456.66666666666703</v>
      </c>
      <c r="C316">
        <f>VLOOKUP($A316,'new business'!$A$2:$B$406,2,FALSE)</f>
        <v>386.66666666666703</v>
      </c>
      <c r="D316">
        <f>VLOOKUP($A316,'total businesses'!$A$2:$B$406,2,FALSE)</f>
        <v>4115</v>
      </c>
      <c r="E316" t="str">
        <f>IFERROR(VLOOKUP(A316,classification!A$2:B$327,2,FALSE),"")</f>
        <v>R50</v>
      </c>
      <c r="F316">
        <f t="shared" si="16"/>
        <v>110.97610368570281</v>
      </c>
      <c r="G316">
        <f t="shared" si="17"/>
        <v>208</v>
      </c>
      <c r="H316">
        <f t="shared" si="18"/>
        <v>93.965168084244723</v>
      </c>
      <c r="I316">
        <f t="shared" si="19"/>
        <v>116</v>
      </c>
    </row>
    <row r="317" spans="1:9" x14ac:dyDescent="0.25">
      <c r="A317" t="s">
        <v>312</v>
      </c>
      <c r="B317">
        <f>VLOOKUP($A317,'business deaths'!$A$2:$B$406,2,FALSE)</f>
        <v>336.66666666666703</v>
      </c>
      <c r="C317">
        <f>VLOOKUP($A317,'new business'!$A$2:$B$406,2,FALSE)</f>
        <v>278.33333333333297</v>
      </c>
      <c r="D317">
        <f>VLOOKUP($A317,'total businesses'!$A$2:$B$406,2,FALSE)</f>
        <v>3180</v>
      </c>
      <c r="E317" t="str">
        <f>IFERROR(VLOOKUP(A317,classification!A$2:B$327,2,FALSE),"")</f>
        <v>R80</v>
      </c>
      <c r="F317">
        <f t="shared" si="16"/>
        <v>105.87002096436069</v>
      </c>
      <c r="G317">
        <f t="shared" si="17"/>
        <v>160</v>
      </c>
      <c r="H317">
        <f t="shared" si="18"/>
        <v>87.526205450733642</v>
      </c>
      <c r="I317">
        <f t="shared" si="19"/>
        <v>58</v>
      </c>
    </row>
    <row r="318" spans="1:9" x14ac:dyDescent="0.25">
      <c r="A318" t="s">
        <v>313</v>
      </c>
      <c r="B318">
        <f>VLOOKUP($A318,'business deaths'!$A$2:$B$406,2,FALSE)</f>
        <v>501.66666666666703</v>
      </c>
      <c r="C318">
        <f>VLOOKUP($A318,'new business'!$A$2:$B$406,2,FALSE)</f>
        <v>458.33333333333297</v>
      </c>
      <c r="D318">
        <f>VLOOKUP($A318,'total businesses'!$A$2:$B$406,2,FALSE)</f>
        <v>5456.6666666666697</v>
      </c>
      <c r="E318" t="str">
        <f>IFERROR(VLOOKUP(A318,classification!A$2:B$327,2,FALSE),"")</f>
        <v>R80</v>
      </c>
      <c r="F318">
        <f t="shared" si="16"/>
        <v>91.936469150885785</v>
      </c>
      <c r="G318">
        <f t="shared" si="17"/>
        <v>31</v>
      </c>
      <c r="H318">
        <f t="shared" si="18"/>
        <v>83.995113011606492</v>
      </c>
      <c r="I318">
        <f t="shared" si="19"/>
        <v>44</v>
      </c>
    </row>
    <row r="319" spans="1:9" x14ac:dyDescent="0.25">
      <c r="A319" t="s">
        <v>314</v>
      </c>
      <c r="B319">
        <f>VLOOKUP($A319,'business deaths'!$A$2:$B$406,2,FALSE)</f>
        <v>141.666666666667</v>
      </c>
      <c r="C319">
        <f>VLOOKUP($A319,'new business'!$A$2:$B$406,2,FALSE)</f>
        <v>101.666666666667</v>
      </c>
      <c r="D319">
        <f>VLOOKUP($A319,'total businesses'!$A$2:$B$406,2,FALSE)</f>
        <v>1430</v>
      </c>
      <c r="E319" t="str">
        <f>IFERROR(VLOOKUP(A319,classification!A$2:B$327,2,FALSE),"")</f>
        <v>R80</v>
      </c>
      <c r="F319">
        <f t="shared" si="16"/>
        <v>99.067599067599289</v>
      </c>
      <c r="G319">
        <f t="shared" si="17"/>
        <v>84</v>
      </c>
      <c r="H319">
        <f t="shared" si="18"/>
        <v>71.09557109557133</v>
      </c>
      <c r="I319">
        <f t="shared" si="19"/>
        <v>4</v>
      </c>
    </row>
    <row r="320" spans="1:9" x14ac:dyDescent="0.25">
      <c r="A320" t="s">
        <v>315</v>
      </c>
      <c r="B320">
        <f>VLOOKUP($A320,'business deaths'!$A$2:$B$406,2,FALSE)</f>
        <v>5385</v>
      </c>
      <c r="C320">
        <f>VLOOKUP($A320,'new business'!$A$2:$B$406,2,FALSE)</f>
        <v>6161.6666666666697</v>
      </c>
      <c r="D320">
        <f>VLOOKUP($A320,'total businesses'!$A$2:$B$406,2,FALSE)</f>
        <v>47571.666666666701</v>
      </c>
      <c r="E320" t="str">
        <f>IFERROR(VLOOKUP(A320,classification!A$2:B$327,2,FALSE),"")</f>
        <v>MU</v>
      </c>
      <c r="F320">
        <f t="shared" si="16"/>
        <v>113.1976316434852</v>
      </c>
      <c r="G320">
        <f t="shared" si="17"/>
        <v>232</v>
      </c>
      <c r="H320">
        <f t="shared" si="18"/>
        <v>129.52387625687555</v>
      </c>
      <c r="I320">
        <f t="shared" si="19"/>
        <v>300</v>
      </c>
    </row>
    <row r="321" spans="1:9" x14ac:dyDescent="0.25">
      <c r="A321" t="s">
        <v>316</v>
      </c>
      <c r="B321">
        <f>VLOOKUP($A321,'business deaths'!$A$2:$B$406,2,FALSE)</f>
        <v>211.666666666667</v>
      </c>
      <c r="C321">
        <f>VLOOKUP($A321,'new business'!$A$2:$B$406,2,FALSE)</f>
        <v>183.333333333333</v>
      </c>
      <c r="D321">
        <f>VLOOKUP($A321,'total businesses'!$A$2:$B$406,2,FALSE)</f>
        <v>1923.3333333333301</v>
      </c>
      <c r="E321" t="str">
        <f>IFERROR(VLOOKUP(A321,classification!A$2:B$327,2,FALSE),"")</f>
        <v>OU</v>
      </c>
      <c r="F321">
        <f t="shared" si="16"/>
        <v>110.05199306759135</v>
      </c>
      <c r="G321">
        <f t="shared" si="17"/>
        <v>200</v>
      </c>
      <c r="H321">
        <f t="shared" si="18"/>
        <v>95.320623916811073</v>
      </c>
      <c r="I321">
        <f t="shared" si="19"/>
        <v>127</v>
      </c>
    </row>
    <row r="322" spans="1:9" x14ac:dyDescent="0.25">
      <c r="A322" t="s">
        <v>317</v>
      </c>
      <c r="B322">
        <f>VLOOKUP($A322,'business deaths'!$A$2:$B$406,2,FALSE)</f>
        <v>923.33333333333303</v>
      </c>
      <c r="C322">
        <f>VLOOKUP($A322,'new business'!$A$2:$B$406,2,FALSE)</f>
        <v>868.33333333333303</v>
      </c>
      <c r="D322">
        <f>VLOOKUP($A322,'total businesses'!$A$2:$B$406,2,FALSE)</f>
        <v>8455</v>
      </c>
      <c r="E322" t="str">
        <f>IFERROR(VLOOKUP(A322,classification!A$2:B$327,2,FALSE),"")</f>
        <v>MU</v>
      </c>
      <c r="F322">
        <f t="shared" si="16"/>
        <v>109.2055982653262</v>
      </c>
      <c r="G322">
        <f t="shared" si="17"/>
        <v>191</v>
      </c>
      <c r="H322">
        <f t="shared" si="18"/>
        <v>102.7005716538537</v>
      </c>
      <c r="I322">
        <f t="shared" si="19"/>
        <v>201</v>
      </c>
    </row>
    <row r="323" spans="1:9" x14ac:dyDescent="0.25">
      <c r="A323" t="s">
        <v>318</v>
      </c>
      <c r="B323">
        <f>VLOOKUP($A323,'business deaths'!$A$2:$B$406,2,FALSE)</f>
        <v>1833.3333333333301</v>
      </c>
      <c r="C323">
        <f>VLOOKUP($A323,'new business'!$A$2:$B$406,2,FALSE)</f>
        <v>1788.3333333333301</v>
      </c>
      <c r="D323">
        <f>VLOOKUP($A323,'total businesses'!$A$2:$B$406,2,FALSE)</f>
        <v>19973.333333333299</v>
      </c>
      <c r="E323" t="str">
        <f>IFERROR(VLOOKUP(A323,classification!A$2:B$327,2,FALSE),"")</f>
        <v>R50</v>
      </c>
      <c r="F323">
        <f t="shared" si="16"/>
        <v>91.789052069425892</v>
      </c>
      <c r="G323">
        <f t="shared" si="17"/>
        <v>28</v>
      </c>
      <c r="H323">
        <f t="shared" si="18"/>
        <v>89.536048064085435</v>
      </c>
      <c r="I323">
        <f t="shared" si="19"/>
        <v>73</v>
      </c>
    </row>
    <row r="324" spans="1:9" x14ac:dyDescent="0.25">
      <c r="A324" t="s">
        <v>319</v>
      </c>
      <c r="B324">
        <f>VLOOKUP($A324,'business deaths'!$A$2:$B$406,2,FALSE)</f>
        <v>656.66666666666697</v>
      </c>
      <c r="C324">
        <f>VLOOKUP($A324,'new business'!$A$2:$B$406,2,FALSE)</f>
        <v>605</v>
      </c>
      <c r="D324">
        <f>VLOOKUP($A324,'total businesses'!$A$2:$B$406,2,FALSE)</f>
        <v>6751.6666666666697</v>
      </c>
      <c r="E324" t="str">
        <f>IFERROR(VLOOKUP(A324,classification!A$2:B$327,2,FALSE),"")</f>
        <v>R50</v>
      </c>
      <c r="F324">
        <f t="shared" si="16"/>
        <v>97.259935818316464</v>
      </c>
      <c r="G324">
        <f t="shared" si="17"/>
        <v>62</v>
      </c>
      <c r="H324">
        <f t="shared" si="18"/>
        <v>89.607504319920963</v>
      </c>
      <c r="I324">
        <f t="shared" si="19"/>
        <v>78</v>
      </c>
    </row>
    <row r="325" spans="1:9" x14ac:dyDescent="0.25">
      <c r="A325" t="s">
        <v>320</v>
      </c>
      <c r="B325">
        <f>VLOOKUP($A325,'business deaths'!$A$2:$B$406,2,FALSE)</f>
        <v>885</v>
      </c>
      <c r="C325">
        <f>VLOOKUP($A325,'new business'!$A$2:$B$406,2,FALSE)</f>
        <v>956.66666666666697</v>
      </c>
      <c r="D325">
        <f>VLOOKUP($A325,'total businesses'!$A$2:$B$406,2,FALSE)</f>
        <v>8990</v>
      </c>
      <c r="E325" t="str">
        <f>IFERROR(VLOOKUP(A325,classification!A$2:B$327,2,FALSE),"")</f>
        <v>OU</v>
      </c>
      <c r="F325">
        <f t="shared" si="16"/>
        <v>98.442714126807559</v>
      </c>
      <c r="G325">
        <f t="shared" si="17"/>
        <v>76</v>
      </c>
      <c r="H325">
        <f t="shared" si="18"/>
        <v>106.41453466814983</v>
      </c>
      <c r="I325">
        <f t="shared" si="19"/>
        <v>227</v>
      </c>
    </row>
    <row r="326" spans="1:9" x14ac:dyDescent="0.25">
      <c r="A326" t="s">
        <v>321</v>
      </c>
      <c r="B326">
        <f>VLOOKUP($A326,'business deaths'!$A$2:$B$406,2,FALSE)</f>
        <v>971.66666666666697</v>
      </c>
      <c r="C326">
        <f>VLOOKUP($A326,'new business'!$A$2:$B$406,2,FALSE)</f>
        <v>895</v>
      </c>
      <c r="D326">
        <f>VLOOKUP($A326,'total businesses'!$A$2:$B$406,2,FALSE)</f>
        <v>8308.3333333333303</v>
      </c>
      <c r="E326" t="str">
        <f>IFERROR(VLOOKUP(A326,classification!A$2:B$327,2,FALSE),"")</f>
        <v>LU</v>
      </c>
      <c r="F326">
        <f t="shared" si="16"/>
        <v>116.9508525576731</v>
      </c>
      <c r="G326">
        <f t="shared" si="17"/>
        <v>267</v>
      </c>
      <c r="H326">
        <f t="shared" si="18"/>
        <v>107.72316950852561</v>
      </c>
      <c r="I326">
        <f t="shared" si="19"/>
        <v>238</v>
      </c>
    </row>
    <row r="327" spans="1:9" x14ac:dyDescent="0.25">
      <c r="A327" t="s">
        <v>322</v>
      </c>
      <c r="B327">
        <f>VLOOKUP($A327,'business deaths'!$A$2:$B$406,2,FALSE)</f>
        <v>483.33333333333297</v>
      </c>
      <c r="C327">
        <f>VLOOKUP($A327,'new business'!$A$2:$B$406,2,FALSE)</f>
        <v>535</v>
      </c>
      <c r="D327">
        <f>VLOOKUP($A327,'total businesses'!$A$2:$B$406,2,FALSE)</f>
        <v>4711.6666666666697</v>
      </c>
      <c r="E327" t="str">
        <f>IFERROR(VLOOKUP(A327,classification!A$2:B$327,2,FALSE),"")</f>
        <v>MU</v>
      </c>
      <c r="F327">
        <f t="shared" si="16"/>
        <v>102.58224266006354</v>
      </c>
      <c r="G327">
        <f t="shared" si="17"/>
        <v>117</v>
      </c>
      <c r="H327">
        <f t="shared" si="18"/>
        <v>113.54793066855316</v>
      </c>
      <c r="I327">
        <f t="shared" si="19"/>
        <v>268</v>
      </c>
    </row>
    <row r="328" spans="1:9" x14ac:dyDescent="0.25">
      <c r="A328" t="s">
        <v>323</v>
      </c>
      <c r="B328">
        <f>VLOOKUP($A328,'business deaths'!$A$2:$B$406,2,FALSE)</f>
        <v>745</v>
      </c>
      <c r="C328">
        <f>VLOOKUP($A328,'new business'!$A$2:$B$406,2,FALSE)</f>
        <v>806.66666666666697</v>
      </c>
      <c r="D328">
        <f>VLOOKUP($A328,'total businesses'!$A$2:$B$406,2,FALSE)</f>
        <v>7691.6666666666697</v>
      </c>
      <c r="E328" t="str">
        <f>IFERROR(VLOOKUP(A328,classification!A$2:B$327,2,FALSE),"")</f>
        <v>LU</v>
      </c>
      <c r="F328">
        <f t="shared" si="16"/>
        <v>96.85807150595879</v>
      </c>
      <c r="G328">
        <f t="shared" si="17"/>
        <v>58</v>
      </c>
      <c r="H328">
        <f t="shared" si="18"/>
        <v>104.87540628385699</v>
      </c>
      <c r="I328">
        <f t="shared" si="19"/>
        <v>216</v>
      </c>
    </row>
    <row r="329" spans="1:9" x14ac:dyDescent="0.25">
      <c r="A329" t="s">
        <v>324</v>
      </c>
      <c r="B329">
        <f>VLOOKUP($A329,'business deaths'!$A$2:$B$406,2,FALSE)</f>
        <v>775</v>
      </c>
      <c r="C329">
        <f>VLOOKUP($A329,'new business'!$A$2:$B$406,2,FALSE)</f>
        <v>733.33333333333303</v>
      </c>
      <c r="D329">
        <f>VLOOKUP($A329,'total businesses'!$A$2:$B$406,2,FALSE)</f>
        <v>6835</v>
      </c>
      <c r="E329" t="str">
        <f>IFERROR(VLOOKUP(A329,classification!A$2:B$327,2,FALSE),"")</f>
        <v>MU</v>
      </c>
      <c r="F329">
        <f t="shared" si="16"/>
        <v>113.38697878566204</v>
      </c>
      <c r="G329">
        <f t="shared" si="17"/>
        <v>234</v>
      </c>
      <c r="H329">
        <f t="shared" si="18"/>
        <v>107.29090465740059</v>
      </c>
      <c r="I329">
        <f t="shared" si="19"/>
        <v>235</v>
      </c>
    </row>
    <row r="330" spans="1:9" x14ac:dyDescent="0.25">
      <c r="A330" t="s">
        <v>325</v>
      </c>
      <c r="B330">
        <f>VLOOKUP($A330,'business deaths'!$A$2:$B$406,2,FALSE)</f>
        <v>371.66666666666703</v>
      </c>
      <c r="C330">
        <f>VLOOKUP($A330,'new business'!$A$2:$B$406,2,FALSE)</f>
        <v>308.33333333333297</v>
      </c>
      <c r="D330">
        <f>VLOOKUP($A330,'total businesses'!$A$2:$B$406,2,FALSE)</f>
        <v>3143.3333333333298</v>
      </c>
      <c r="E330" t="str">
        <f>IFERROR(VLOOKUP(A330,classification!A$2:B$327,2,FALSE),"")</f>
        <v>OU</v>
      </c>
      <c r="F330">
        <f t="shared" si="16"/>
        <v>118.23966065747639</v>
      </c>
      <c r="G330">
        <f t="shared" si="17"/>
        <v>275</v>
      </c>
      <c r="H330">
        <f t="shared" si="18"/>
        <v>98.091198303287371</v>
      </c>
      <c r="I330">
        <f t="shared" si="19"/>
        <v>164</v>
      </c>
    </row>
    <row r="331" spans="1:9" x14ac:dyDescent="0.25">
      <c r="A331" t="s">
        <v>326</v>
      </c>
      <c r="B331">
        <f>VLOOKUP($A331,'business deaths'!$A$2:$B$406,2,FALSE)</f>
        <v>461.66666666666703</v>
      </c>
      <c r="C331">
        <f>VLOOKUP($A331,'new business'!$A$2:$B$406,2,FALSE)</f>
        <v>380</v>
      </c>
      <c r="D331">
        <f>VLOOKUP($A331,'total businesses'!$A$2:$B$406,2,FALSE)</f>
        <v>3843.3333333333298</v>
      </c>
      <c r="E331" t="str">
        <f>IFERROR(VLOOKUP(A331,classification!A$2:B$327,2,FALSE),"")</f>
        <v>LU</v>
      </c>
      <c r="F331">
        <f t="shared" ref="F331:F336" si="20">(B331/D331)*1000</f>
        <v>120.12142237640957</v>
      </c>
      <c r="G331">
        <f t="shared" ref="G331:G336" si="21">IFERROR(RANK(F331,F$10:F$336,1),"")</f>
        <v>287</v>
      </c>
      <c r="H331">
        <f t="shared" ref="H331:H336" si="22">(C331/$D331)*1000</f>
        <v>98.872506504770257</v>
      </c>
      <c r="I331">
        <f t="shared" ref="I331:I336" si="23">IFERROR(RANK(H331,H$10:H$336,1),"")</f>
        <v>173</v>
      </c>
    </row>
    <row r="332" spans="1:9" x14ac:dyDescent="0.25">
      <c r="A332" t="s">
        <v>327</v>
      </c>
      <c r="B332">
        <f>VLOOKUP($A332,'business deaths'!$A$2:$B$406,2,FALSE)</f>
        <v>576.66666666666697</v>
      </c>
      <c r="C332">
        <f>VLOOKUP($A332,'new business'!$A$2:$B$406,2,FALSE)</f>
        <v>523.33333333333303</v>
      </c>
      <c r="D332">
        <f>VLOOKUP($A332,'total businesses'!$A$2:$B$406,2,FALSE)</f>
        <v>5866.6666666666697</v>
      </c>
      <c r="E332" t="str">
        <f>IFERROR(VLOOKUP(A332,classification!A$2:B$327,2,FALSE),"")</f>
        <v>R80</v>
      </c>
      <c r="F332">
        <f t="shared" si="20"/>
        <v>98.295454545454547</v>
      </c>
      <c r="G332">
        <f t="shared" si="21"/>
        <v>72</v>
      </c>
      <c r="H332">
        <f t="shared" si="22"/>
        <v>89.204545454545354</v>
      </c>
      <c r="I332">
        <f t="shared" si="23"/>
        <v>71</v>
      </c>
    </row>
    <row r="333" spans="1:9" x14ac:dyDescent="0.25">
      <c r="A333" t="s">
        <v>328</v>
      </c>
      <c r="B333">
        <f>VLOOKUP($A333,'business deaths'!$A$2:$B$406,2,FALSE)</f>
        <v>931.66666666666697</v>
      </c>
      <c r="C333">
        <f>VLOOKUP($A333,'new business'!$A$2:$B$406,2,FALSE)</f>
        <v>891.66666666666697</v>
      </c>
      <c r="D333">
        <f>VLOOKUP($A333,'total businesses'!$A$2:$B$406,2,FALSE)</f>
        <v>9280</v>
      </c>
      <c r="E333" t="str">
        <f>IFERROR(VLOOKUP(A333,classification!A$2:B$327,2,FALSE),"")</f>
        <v>SR</v>
      </c>
      <c r="F333">
        <f t="shared" si="20"/>
        <v>100.39511494252876</v>
      </c>
      <c r="G333">
        <f t="shared" si="21"/>
        <v>99</v>
      </c>
      <c r="H333">
        <f t="shared" si="22"/>
        <v>96.084770114942557</v>
      </c>
      <c r="I333">
        <f t="shared" si="23"/>
        <v>134</v>
      </c>
    </row>
    <row r="334" spans="1:9" x14ac:dyDescent="0.25">
      <c r="A334" t="s">
        <v>329</v>
      </c>
      <c r="B334">
        <f>VLOOKUP($A334,'business deaths'!$A$2:$B$406,2,FALSE)</f>
        <v>420</v>
      </c>
      <c r="C334">
        <f>VLOOKUP($A334,'new business'!$A$2:$B$406,2,FALSE)</f>
        <v>323.33333333333297</v>
      </c>
      <c r="D334">
        <f>VLOOKUP($A334,'total businesses'!$A$2:$B$406,2,FALSE)</f>
        <v>3990</v>
      </c>
      <c r="E334" t="str">
        <f>IFERROR(VLOOKUP(A334,classification!A$2:B$327,2,FALSE),"")</f>
        <v>SR</v>
      </c>
      <c r="F334">
        <f t="shared" si="20"/>
        <v>105.26315789473684</v>
      </c>
      <c r="G334">
        <f t="shared" si="21"/>
        <v>155</v>
      </c>
      <c r="H334">
        <f t="shared" si="22"/>
        <v>81.035923141186217</v>
      </c>
      <c r="I334">
        <f t="shared" si="23"/>
        <v>28</v>
      </c>
    </row>
    <row r="335" spans="1:9" x14ac:dyDescent="0.25">
      <c r="A335" t="s">
        <v>330</v>
      </c>
      <c r="B335">
        <f>VLOOKUP($A335,'business deaths'!$A$2:$B$406,2,FALSE)</f>
        <v>423.33333333333297</v>
      </c>
      <c r="C335">
        <f>VLOOKUP($A335,'new business'!$A$2:$B$406,2,FALSE)</f>
        <v>326.66666666666703</v>
      </c>
      <c r="D335">
        <f>VLOOKUP($A335,'total businesses'!$A$2:$B$406,2,FALSE)</f>
        <v>3698.3333333333298</v>
      </c>
      <c r="E335" t="str">
        <f>IFERROR(VLOOKUP(A335,classification!A$2:B$327,2,FALSE),"")</f>
        <v>SR</v>
      </c>
      <c r="F335">
        <f t="shared" si="20"/>
        <v>114.46597566471385</v>
      </c>
      <c r="G335">
        <f t="shared" si="21"/>
        <v>246</v>
      </c>
      <c r="H335">
        <f t="shared" si="22"/>
        <v>88.32807570977937</v>
      </c>
      <c r="I335">
        <f t="shared" si="23"/>
        <v>65</v>
      </c>
    </row>
    <row r="336" spans="1:9" x14ac:dyDescent="0.25">
      <c r="A336" t="s">
        <v>331</v>
      </c>
      <c r="B336">
        <f>VLOOKUP($A336,'business deaths'!$A$2:$B$406,2,FALSE)</f>
        <v>626.66666666666697</v>
      </c>
      <c r="C336">
        <f>VLOOKUP($A336,'new business'!$A$2:$B$406,2,FALSE)</f>
        <v>630</v>
      </c>
      <c r="D336">
        <f>VLOOKUP($A336,'total businesses'!$A$2:$B$406,2,FALSE)</f>
        <v>6461.6666666666697</v>
      </c>
      <c r="E336" t="str">
        <f>IFERROR(VLOOKUP(A336,classification!A$2:B$327,2,FALSE),"")</f>
        <v>OU</v>
      </c>
      <c r="F336">
        <f t="shared" si="20"/>
        <v>96.982202734072743</v>
      </c>
      <c r="G336">
        <f t="shared" si="21"/>
        <v>59</v>
      </c>
      <c r="H336">
        <f t="shared" si="22"/>
        <v>97.498065514573071</v>
      </c>
      <c r="I336">
        <f t="shared" si="23"/>
        <v>154</v>
      </c>
    </row>
    <row r="341" spans="5:8" x14ac:dyDescent="0.25">
      <c r="E341" t="s">
        <v>431</v>
      </c>
      <c r="F341">
        <f>AVERAGEIF($E$10:$E$336,$E341,F$10:F$336)</f>
        <v>95.929857773586207</v>
      </c>
      <c r="H341">
        <f>AVERAGEIF($E$10:$E$336,$E341,H$10:H$336)</f>
        <v>84.576198870562621</v>
      </c>
    </row>
    <row r="342" spans="5:8" x14ac:dyDescent="0.25">
      <c r="E342" t="s">
        <v>434</v>
      </c>
      <c r="F342">
        <f t="shared" ref="F342:H346" si="24">AVERAGEIF($E$10:$E$336,$E342,F$10:F$336)</f>
        <v>99.436869951244418</v>
      </c>
      <c r="H342">
        <f t="shared" si="24"/>
        <v>90.272140107677316</v>
      </c>
    </row>
    <row r="343" spans="5:8" x14ac:dyDescent="0.25">
      <c r="E343" t="s">
        <v>432</v>
      </c>
      <c r="F343">
        <f t="shared" si="24"/>
        <v>104.08832169232704</v>
      </c>
      <c r="H343">
        <f t="shared" si="24"/>
        <v>95.566548715162071</v>
      </c>
    </row>
    <row r="344" spans="5:8" x14ac:dyDescent="0.25">
      <c r="E344" t="s">
        <v>433</v>
      </c>
      <c r="F344">
        <f t="shared" si="24"/>
        <v>110.39416794104056</v>
      </c>
      <c r="H344">
        <f t="shared" si="24"/>
        <v>105.84019487253592</v>
      </c>
    </row>
    <row r="345" spans="5:8" x14ac:dyDescent="0.25">
      <c r="E345" t="s">
        <v>430</v>
      </c>
      <c r="F345">
        <f t="shared" si="24"/>
        <v>114.99195468504334</v>
      </c>
      <c r="H345">
        <f t="shared" si="24"/>
        <v>102.52309085968878</v>
      </c>
    </row>
    <row r="346" spans="5:8" x14ac:dyDescent="0.25">
      <c r="E346" t="s">
        <v>435</v>
      </c>
      <c r="F346">
        <f t="shared" si="24"/>
        <v>117.08842052754952</v>
      </c>
      <c r="H346">
        <f t="shared" si="24"/>
        <v>121.47743639139347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50"/>
  <sheetViews>
    <sheetView tabSelected="1" workbookViewId="0">
      <selection activeCell="D4" sqref="D4"/>
    </sheetView>
  </sheetViews>
  <sheetFormatPr defaultRowHeight="15" x14ac:dyDescent="0.25"/>
  <cols>
    <col min="1" max="2" width="13.140625" style="4" bestFit="1" customWidth="1"/>
    <col min="3" max="3" width="57.5703125" style="2" bestFit="1" customWidth="1"/>
    <col min="4" max="4" width="25.7109375" style="2" bestFit="1" customWidth="1"/>
    <col min="5" max="16384" width="9.140625" style="2"/>
  </cols>
  <sheetData>
    <row r="1" spans="1:14" x14ac:dyDescent="0.25">
      <c r="A1" s="4" t="s">
        <v>12</v>
      </c>
      <c r="B1" s="4" t="str">
        <f>VLOOKUP(A1,combined!A$10:A$336,1,FALSE)</f>
        <v>Allerdale</v>
      </c>
    </row>
    <row r="2" spans="1:14" ht="21" x14ac:dyDescent="0.35">
      <c r="A2" s="4" t="s">
        <v>16</v>
      </c>
      <c r="B2" s="4" t="str">
        <f>VLOOKUP(A2,combined!A$10:A$336,1,FALSE)</f>
        <v>Ashford</v>
      </c>
      <c r="C2" s="16" t="s">
        <v>437</v>
      </c>
      <c r="D2" s="16"/>
    </row>
    <row r="3" spans="1:14" ht="35.25" customHeight="1" x14ac:dyDescent="0.25">
      <c r="A3" s="4" t="s">
        <v>17</v>
      </c>
      <c r="B3" s="4" t="str">
        <f>VLOOKUP(A3,combined!A$10:A$336,1,FALSE)</f>
        <v>Aylesbury Vale</v>
      </c>
      <c r="C3" s="15" t="str">
        <f>"- Business"</f>
        <v>- Business</v>
      </c>
    </row>
    <row r="4" spans="1:14" x14ac:dyDescent="0.25">
      <c r="A4" s="4" t="s">
        <v>18</v>
      </c>
      <c r="B4" s="4" t="str">
        <f>VLOOKUP(A4,combined!A$10:A$336,1,FALSE)</f>
        <v>Babergh</v>
      </c>
      <c r="C4" s="14" t="s">
        <v>419</v>
      </c>
      <c r="D4" s="13" t="s">
        <v>12</v>
      </c>
      <c r="E4" s="5"/>
      <c r="F4" s="5" t="s">
        <v>431</v>
      </c>
      <c r="G4" s="5" t="s">
        <v>434</v>
      </c>
      <c r="H4" s="5" t="s">
        <v>432</v>
      </c>
      <c r="I4" s="5" t="s">
        <v>433</v>
      </c>
      <c r="J4" s="5" t="s">
        <v>430</v>
      </c>
      <c r="K4" s="5" t="s">
        <v>435</v>
      </c>
      <c r="L4" s="5"/>
      <c r="M4" s="5"/>
    </row>
    <row r="5" spans="1:14" ht="17.25" x14ac:dyDescent="0.25">
      <c r="A5" s="4" t="s">
        <v>24</v>
      </c>
      <c r="B5" s="4" t="str">
        <f>VLOOKUP(A5,combined!A$10:A$336,1,FALSE)</f>
        <v>Basingstoke &amp; Deane</v>
      </c>
      <c r="D5" s="3" t="s">
        <v>436</v>
      </c>
      <c r="E5" s="7" t="str">
        <f>VLOOKUP(D4,classification!A2:B327,2,FALSE)</f>
        <v>R80</v>
      </c>
      <c r="F5" s="5"/>
      <c r="G5" s="5"/>
      <c r="H5" s="5"/>
      <c r="I5" s="5"/>
      <c r="J5" s="5"/>
      <c r="K5" s="5"/>
      <c r="L5" s="5"/>
      <c r="M5" s="5"/>
    </row>
    <row r="6" spans="1:14" ht="7.5" customHeight="1" x14ac:dyDescent="0.25">
      <c r="A6" s="4" t="s">
        <v>25</v>
      </c>
      <c r="B6" s="4" t="str">
        <f>VLOOKUP(A6,combined!A$10:A$336,1,FALSE)</f>
        <v>Bassetlaw</v>
      </c>
      <c r="E6" s="5"/>
      <c r="F6" s="5"/>
      <c r="G6" s="5"/>
      <c r="H6" s="5"/>
      <c r="I6" s="5"/>
      <c r="J6" s="5"/>
      <c r="K6" s="5"/>
      <c r="L6" s="5"/>
      <c r="M6" s="5"/>
    </row>
    <row r="7" spans="1:14" ht="7.5" customHeight="1" x14ac:dyDescent="0.25">
      <c r="A7" s="4" t="s">
        <v>35</v>
      </c>
      <c r="B7" s="4" t="str">
        <f>VLOOKUP(A7,combined!A$10:A$336,1,FALSE)</f>
        <v>Boston</v>
      </c>
      <c r="E7" s="5"/>
      <c r="F7" s="5"/>
      <c r="G7" s="5"/>
      <c r="H7" s="5"/>
      <c r="I7" s="5"/>
      <c r="J7" s="5"/>
      <c r="K7" s="5"/>
      <c r="L7" s="5"/>
      <c r="M7" s="5"/>
    </row>
    <row r="8" spans="1:14" ht="7.5" customHeight="1" x14ac:dyDescent="0.25">
      <c r="A8" s="4" t="s">
        <v>39</v>
      </c>
      <c r="B8" s="4" t="str">
        <f>VLOOKUP(A8,combined!A$10:A$336,1,FALSE)</f>
        <v>Braintree</v>
      </c>
      <c r="E8" s="5"/>
      <c r="F8" s="5"/>
      <c r="G8" s="5"/>
      <c r="H8" s="5"/>
      <c r="I8" s="5"/>
      <c r="J8" s="5"/>
      <c r="K8" s="5"/>
      <c r="L8" s="5"/>
      <c r="M8" s="5"/>
    </row>
    <row r="9" spans="1:14" ht="15.75" x14ac:dyDescent="0.25">
      <c r="A9" s="4" t="s">
        <v>40</v>
      </c>
      <c r="B9" s="4" t="str">
        <f>VLOOKUP(A9,combined!A$10:A$336,1,FALSE)</f>
        <v>Breckland</v>
      </c>
      <c r="C9" s="8" t="s">
        <v>420</v>
      </c>
      <c r="D9" s="9">
        <f>VLOOKUP(D4,combined!A10:D336,4,FALSE)</f>
        <v>3540</v>
      </c>
      <c r="E9" s="5"/>
      <c r="F9" s="5"/>
      <c r="G9" s="5"/>
      <c r="H9" s="5"/>
      <c r="I9" s="5"/>
      <c r="J9" s="5"/>
      <c r="K9" s="5"/>
      <c r="L9" s="5"/>
      <c r="M9" s="5"/>
    </row>
    <row r="10" spans="1:14" ht="15.75" x14ac:dyDescent="0.25">
      <c r="A10" s="4" t="s">
        <v>45</v>
      </c>
      <c r="B10" s="4" t="str">
        <f>VLOOKUP(A10,combined!A$10:A$336,1,FALSE)</f>
        <v>Broadland</v>
      </c>
      <c r="C10" s="8"/>
      <c r="D10" s="9"/>
      <c r="E10" s="5"/>
      <c r="F10" s="5"/>
      <c r="G10" s="5"/>
      <c r="H10" s="5"/>
      <c r="I10" s="5"/>
      <c r="J10" s="5"/>
      <c r="K10" s="5"/>
      <c r="L10" s="5"/>
      <c r="M10" s="5"/>
    </row>
    <row r="11" spans="1:14" ht="15.75" x14ac:dyDescent="0.25">
      <c r="A11" s="4" t="s">
        <v>57</v>
      </c>
      <c r="B11" s="4" t="str">
        <f>VLOOKUP(A11,combined!A$10:A$336,1,FALSE)</f>
        <v>Carlisle</v>
      </c>
      <c r="C11" s="8" t="s">
        <v>421</v>
      </c>
      <c r="D11" s="9">
        <f>VLOOKUP(D4,combined!A10:D336,3,FALSE)</f>
        <v>280</v>
      </c>
      <c r="E11" s="5"/>
      <c r="F11" s="5" t="s">
        <v>431</v>
      </c>
      <c r="G11" s="5" t="s">
        <v>434</v>
      </c>
      <c r="H11" s="5" t="s">
        <v>432</v>
      </c>
      <c r="I11" s="5" t="s">
        <v>433</v>
      </c>
      <c r="J11" s="5" t="s">
        <v>430</v>
      </c>
      <c r="K11" s="5" t="s">
        <v>435</v>
      </c>
      <c r="L11" s="5"/>
      <c r="M11" s="5"/>
    </row>
    <row r="12" spans="1:14" ht="15.75" x14ac:dyDescent="0.25">
      <c r="A12" s="4" t="s">
        <v>62</v>
      </c>
      <c r="B12" s="4" t="str">
        <f>VLOOKUP(A12,combined!A$10:A$336,1,FALSE)</f>
        <v>Cherwell</v>
      </c>
      <c r="C12" s="12" t="s">
        <v>423</v>
      </c>
      <c r="D12" s="11">
        <f>VLOOKUP(D4,combined!A10:I336,8,FALSE)</f>
        <v>79.096045197740125</v>
      </c>
      <c r="F12" s="2">
        <f>combined!H341</f>
        <v>84.576198870562621</v>
      </c>
      <c r="G12" s="2">
        <f>combined!H342</f>
        <v>90.272140107677316</v>
      </c>
      <c r="H12" s="2">
        <f>combined!H343</f>
        <v>95.566548715162071</v>
      </c>
      <c r="I12" s="2">
        <f>combined!H344</f>
        <v>105.84019487253592</v>
      </c>
      <c r="J12" s="2">
        <f>combined!H345</f>
        <v>102.52309085968878</v>
      </c>
      <c r="K12" s="2">
        <f>combined!H346</f>
        <v>121.47743639139347</v>
      </c>
    </row>
    <row r="13" spans="1:14" ht="60" customHeight="1" x14ac:dyDescent="0.25">
      <c r="A13" s="4" t="s">
        <v>63</v>
      </c>
      <c r="B13" s="4" t="str">
        <f>VLOOKUP(A13,combined!A$10:A$336,1,FALSE)</f>
        <v>Cheshire East</v>
      </c>
      <c r="C13" s="8"/>
      <c r="D13" s="10">
        <f>$D12</f>
        <v>79.096045197740125</v>
      </c>
      <c r="E13" s="2">
        <f t="shared" ref="E13:K13" si="0">$D12</f>
        <v>79.096045197740125</v>
      </c>
      <c r="F13" s="2">
        <f t="shared" si="0"/>
        <v>79.096045197740125</v>
      </c>
      <c r="G13" s="2">
        <f t="shared" si="0"/>
        <v>79.096045197740125</v>
      </c>
      <c r="H13" s="2">
        <f t="shared" si="0"/>
        <v>79.096045197740125</v>
      </c>
      <c r="I13" s="2">
        <f t="shared" si="0"/>
        <v>79.096045197740125</v>
      </c>
      <c r="J13" s="2">
        <f t="shared" si="0"/>
        <v>79.096045197740125</v>
      </c>
      <c r="K13" s="2">
        <f t="shared" si="0"/>
        <v>79.096045197740125</v>
      </c>
    </row>
    <row r="14" spans="1:14" ht="60" customHeight="1" x14ac:dyDescent="0.25">
      <c r="A14" s="4" t="s">
        <v>4</v>
      </c>
      <c r="B14" s="4" t="str">
        <f>VLOOKUP(A14,combined!A$10:A$336,1,FALSE)</f>
        <v>Cheshire West &amp; Chester</v>
      </c>
      <c r="C14" s="8"/>
      <c r="D14" s="10"/>
    </row>
    <row r="15" spans="1:14" ht="15.75" x14ac:dyDescent="0.25">
      <c r="A15" s="4" t="s">
        <v>65</v>
      </c>
      <c r="B15" s="4" t="str">
        <f>VLOOKUP(A15,combined!A$10:A$336,1,FALSE)</f>
        <v>Chichester</v>
      </c>
      <c r="C15" s="8"/>
      <c r="D15" s="9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ht="15.75" x14ac:dyDescent="0.25">
      <c r="A16" s="4" t="s">
        <v>6</v>
      </c>
      <c r="B16" s="4" t="str">
        <f>VLOOKUP(A16,combined!A$10:A$336,1,FALSE)</f>
        <v>Cornwall</v>
      </c>
      <c r="C16" s="8" t="s">
        <v>422</v>
      </c>
      <c r="D16" s="9">
        <f>VLOOKUP(D4,combined!A10:D336,2,FALSE)</f>
        <v>325</v>
      </c>
      <c r="E16" s="5"/>
      <c r="F16" s="5" t="s">
        <v>431</v>
      </c>
      <c r="G16" s="5" t="s">
        <v>434</v>
      </c>
      <c r="H16" s="5" t="s">
        <v>432</v>
      </c>
      <c r="I16" s="5" t="s">
        <v>433</v>
      </c>
      <c r="J16" s="5" t="s">
        <v>430</v>
      </c>
      <c r="K16" s="5" t="s">
        <v>435</v>
      </c>
      <c r="L16" s="5"/>
      <c r="M16" s="5"/>
      <c r="N16" s="5"/>
    </row>
    <row r="17" spans="1:11" ht="15.75" x14ac:dyDescent="0.25">
      <c r="A17" s="4" t="s">
        <v>72</v>
      </c>
      <c r="B17" s="4" t="str">
        <f>VLOOKUP(A17,combined!A$10:A$336,1,FALSE)</f>
        <v>Cotswold</v>
      </c>
      <c r="C17" s="12" t="s">
        <v>424</v>
      </c>
      <c r="D17" s="11">
        <f>VLOOKUP(D4,combined!A10:I336,6,FALSE)</f>
        <v>91.807909604519779</v>
      </c>
      <c r="F17" s="2">
        <f>combined!F341</f>
        <v>95.929857773586207</v>
      </c>
      <c r="G17" s="2">
        <f>combined!F342</f>
        <v>99.436869951244418</v>
      </c>
      <c r="H17" s="2">
        <f>combined!F343</f>
        <v>104.08832169232704</v>
      </c>
      <c r="I17" s="2">
        <f>combined!F344</f>
        <v>110.39416794104056</v>
      </c>
      <c r="J17" s="2">
        <f>combined!F345</f>
        <v>114.99195468504334</v>
      </c>
      <c r="K17" s="2">
        <f>combined!F346</f>
        <v>117.08842052754952</v>
      </c>
    </row>
    <row r="18" spans="1:11" ht="60" customHeight="1" x14ac:dyDescent="0.25">
      <c r="A18" s="4" t="s">
        <v>74</v>
      </c>
      <c r="B18" s="4" t="str">
        <f>VLOOKUP(A18,combined!A$10:A$336,1,FALSE)</f>
        <v>Craven</v>
      </c>
      <c r="C18" s="5"/>
      <c r="D18" s="6">
        <f>$D17</f>
        <v>91.807909604519779</v>
      </c>
      <c r="E18" s="2">
        <f t="shared" ref="E18:K18" si="1">$D17</f>
        <v>91.807909604519779</v>
      </c>
      <c r="F18" s="2">
        <f t="shared" si="1"/>
        <v>91.807909604519779</v>
      </c>
      <c r="G18" s="2">
        <f t="shared" si="1"/>
        <v>91.807909604519779</v>
      </c>
      <c r="H18" s="2">
        <f t="shared" si="1"/>
        <v>91.807909604519779</v>
      </c>
      <c r="I18" s="2">
        <f t="shared" si="1"/>
        <v>91.807909604519779</v>
      </c>
      <c r="J18" s="2">
        <f t="shared" si="1"/>
        <v>91.807909604519779</v>
      </c>
      <c r="K18" s="2">
        <f t="shared" si="1"/>
        <v>91.807909604519779</v>
      </c>
    </row>
    <row r="19" spans="1:11" ht="60" customHeight="1" x14ac:dyDescent="0.25">
      <c r="A19" s="4" t="s">
        <v>80</v>
      </c>
      <c r="B19" s="4" t="str">
        <f>VLOOKUP(A19,combined!A$10:A$336,1,FALSE)</f>
        <v>Daventry</v>
      </c>
      <c r="C19" s="5"/>
      <c r="D19" s="5"/>
    </row>
    <row r="20" spans="1:11" ht="52.5" customHeight="1" x14ac:dyDescent="0.25">
      <c r="A20" s="4" t="s">
        <v>82</v>
      </c>
      <c r="B20" s="4" t="str">
        <f>VLOOKUP(A20,combined!A$10:A$336,1,FALSE)</f>
        <v>Derbyshire Dales</v>
      </c>
    </row>
    <row r="21" spans="1:11" x14ac:dyDescent="0.25">
      <c r="A21" s="4" t="s">
        <v>84</v>
      </c>
      <c r="B21" s="4" t="str">
        <f>VLOOKUP(A21,combined!A$10:A$336,1,FALSE)</f>
        <v>Dover</v>
      </c>
    </row>
    <row r="22" spans="1:11" x14ac:dyDescent="0.25">
      <c r="A22" s="4" t="s">
        <v>7</v>
      </c>
      <c r="B22" s="4" t="str">
        <f>VLOOKUP(A22,combined!A$10:A$336,1,FALSE)</f>
        <v>Durham</v>
      </c>
    </row>
    <row r="23" spans="1:11" x14ac:dyDescent="0.25">
      <c r="A23" s="4" t="s">
        <v>87</v>
      </c>
      <c r="B23" s="4" t="str">
        <f>VLOOKUP(A23,combined!A$10:A$336,1,FALSE)</f>
        <v>East Cambridgeshire</v>
      </c>
    </row>
    <row r="24" spans="1:11" x14ac:dyDescent="0.25">
      <c r="A24" s="4" t="s">
        <v>88</v>
      </c>
      <c r="B24" s="4" t="str">
        <f>VLOOKUP(A24,combined!A$10:A$336,1,FALSE)</f>
        <v>East Devon</v>
      </c>
    </row>
    <row r="25" spans="1:11" x14ac:dyDescent="0.25">
      <c r="A25" s="4" t="s">
        <v>90</v>
      </c>
      <c r="B25" s="4" t="str">
        <f>VLOOKUP(A25,combined!A$10:A$336,1,FALSE)</f>
        <v>East Hampshire</v>
      </c>
    </row>
    <row r="26" spans="1:11" x14ac:dyDescent="0.25">
      <c r="A26" s="4" t="s">
        <v>91</v>
      </c>
      <c r="B26" s="4" t="str">
        <f>VLOOKUP(A26,combined!A$10:A$336,1,FALSE)</f>
        <v>East Hertfordshire</v>
      </c>
    </row>
    <row r="27" spans="1:11" x14ac:dyDescent="0.25">
      <c r="A27" s="4" t="s">
        <v>92</v>
      </c>
      <c r="B27" s="4" t="str">
        <f>VLOOKUP(A27,combined!A$10:A$336,1,FALSE)</f>
        <v>East Lindsey</v>
      </c>
    </row>
    <row r="28" spans="1:11" x14ac:dyDescent="0.25">
      <c r="A28" s="4" t="s">
        <v>93</v>
      </c>
      <c r="B28" s="4" t="str">
        <f>VLOOKUP(A28,combined!A$10:A$336,1,FALSE)</f>
        <v>East Northamptonshire</v>
      </c>
    </row>
    <row r="29" spans="1:11" x14ac:dyDescent="0.25">
      <c r="A29" s="4" t="s">
        <v>94</v>
      </c>
      <c r="B29" s="4" t="str">
        <f>VLOOKUP(A29,combined!A$10:A$336,1,FALSE)</f>
        <v>East Riding of Yorkshire</v>
      </c>
    </row>
    <row r="30" spans="1:11" x14ac:dyDescent="0.25">
      <c r="A30" s="4" t="s">
        <v>98</v>
      </c>
      <c r="B30" s="4" t="str">
        <f>VLOOKUP(A30,combined!A$10:A$336,1,FALSE)</f>
        <v>Eden</v>
      </c>
    </row>
    <row r="31" spans="1:11" x14ac:dyDescent="0.25">
      <c r="A31" s="4" t="s">
        <v>106</v>
      </c>
      <c r="B31" s="4" t="str">
        <f>VLOOKUP(A31,combined!A$10:A$336,1,FALSE)</f>
        <v>Fenland</v>
      </c>
    </row>
    <row r="32" spans="1:11" x14ac:dyDescent="0.25">
      <c r="A32" s="4" t="s">
        <v>107</v>
      </c>
      <c r="B32" s="4" t="str">
        <f>VLOOKUP(A32,combined!A$10:A$336,1,FALSE)</f>
        <v>Forest Heath</v>
      </c>
    </row>
    <row r="33" spans="1:2" x14ac:dyDescent="0.25">
      <c r="A33" s="4" t="s">
        <v>108</v>
      </c>
      <c r="B33" s="4" t="str">
        <f>VLOOKUP(A33,combined!A$10:A$336,1,FALSE)</f>
        <v>Forest of Dean</v>
      </c>
    </row>
    <row r="34" spans="1:2" x14ac:dyDescent="0.25">
      <c r="A34" s="4" t="s">
        <v>120</v>
      </c>
      <c r="B34" s="4" t="str">
        <f>VLOOKUP(A34,combined!A$10:A$336,1,FALSE)</f>
        <v>Hambleton</v>
      </c>
    </row>
    <row r="35" spans="1:2" x14ac:dyDescent="0.25">
      <c r="A35" s="4" t="s">
        <v>122</v>
      </c>
      <c r="B35" s="4" t="str">
        <f>VLOOKUP(A35,combined!A$10:A$336,1,FALSE)</f>
        <v>Harborough</v>
      </c>
    </row>
    <row r="36" spans="1:2" x14ac:dyDescent="0.25">
      <c r="A36" s="4" t="s">
        <v>125</v>
      </c>
      <c r="B36" s="4" t="str">
        <f>VLOOKUP(A36,combined!A$10:A$336,1,FALSE)</f>
        <v>Harrogate</v>
      </c>
    </row>
    <row r="37" spans="1:2" x14ac:dyDescent="0.25">
      <c r="A37" s="4" t="s">
        <v>132</v>
      </c>
      <c r="B37" s="4" t="str">
        <f>VLOOKUP(A37,combined!A$10:A$336,1,FALSE)</f>
        <v>Herefordshire</v>
      </c>
    </row>
    <row r="38" spans="1:2" x14ac:dyDescent="0.25">
      <c r="A38" s="4" t="s">
        <v>136</v>
      </c>
      <c r="B38" s="4" t="str">
        <f>VLOOKUP(A38,combined!A$10:A$336,1,FALSE)</f>
        <v>Hinckley &amp; Bosworth</v>
      </c>
    </row>
    <row r="39" spans="1:2" x14ac:dyDescent="0.25">
      <c r="A39" s="4" t="s">
        <v>137</v>
      </c>
      <c r="B39" s="4" t="str">
        <f>VLOOKUP(A39,combined!A$10:A$336,1,FALSE)</f>
        <v>Horsham</v>
      </c>
    </row>
    <row r="40" spans="1:2" x14ac:dyDescent="0.25">
      <c r="A40" s="4" t="s">
        <v>378</v>
      </c>
      <c r="B40" s="4" t="str">
        <f>VLOOKUP(A40,combined!A$10:A$336,1,FALSE)</f>
        <v>Isle Of Wight</v>
      </c>
    </row>
    <row r="41" spans="1:2" x14ac:dyDescent="0.25">
      <c r="A41" s="4" t="s">
        <v>143</v>
      </c>
      <c r="B41" s="4" t="str">
        <f>VLOOKUP(A41,combined!A$10:A$336,1,FALSE)</f>
        <v>Isles of Scilly</v>
      </c>
    </row>
    <row r="42" spans="1:2" x14ac:dyDescent="0.25">
      <c r="A42" s="4" t="s">
        <v>147</v>
      </c>
      <c r="B42" s="4" t="str">
        <f>VLOOKUP(A42,combined!A$10:A$336,1,FALSE)</f>
        <v>King's Lynn &amp; West Norfolk</v>
      </c>
    </row>
    <row r="43" spans="1:2" x14ac:dyDescent="0.25">
      <c r="A43" s="4" t="s">
        <v>156</v>
      </c>
      <c r="B43" s="4" t="str">
        <f>VLOOKUP(A43,combined!A$10:A$336,1,FALSE)</f>
        <v>Lewes</v>
      </c>
    </row>
    <row r="44" spans="1:2" x14ac:dyDescent="0.25">
      <c r="A44" s="4" t="s">
        <v>164</v>
      </c>
      <c r="B44" s="4" t="str">
        <f>VLOOKUP(A44,combined!A$10:A$336,1,FALSE)</f>
        <v>Maldon</v>
      </c>
    </row>
    <row r="45" spans="1:2" x14ac:dyDescent="0.25">
      <c r="A45" s="4" t="s">
        <v>165</v>
      </c>
      <c r="B45" s="4" t="str">
        <f>VLOOKUP(A45,combined!A$10:A$336,1,FALSE)</f>
        <v>Malvern Hills</v>
      </c>
    </row>
    <row r="46" spans="1:2" x14ac:dyDescent="0.25">
      <c r="A46" s="4" t="s">
        <v>169</v>
      </c>
      <c r="B46" s="4" t="str">
        <f>VLOOKUP(A46,combined!A$10:A$336,1,FALSE)</f>
        <v>Melton</v>
      </c>
    </row>
    <row r="47" spans="1:2" x14ac:dyDescent="0.25">
      <c r="A47" s="4" t="s">
        <v>170</v>
      </c>
      <c r="B47" s="4" t="str">
        <f>VLOOKUP(A47,combined!A$10:A$336,1,FALSE)</f>
        <v>Mendip</v>
      </c>
    </row>
    <row r="48" spans="1:2" x14ac:dyDescent="0.25">
      <c r="A48" s="4" t="s">
        <v>172</v>
      </c>
      <c r="B48" s="4" t="str">
        <f>VLOOKUP(A48,combined!A$10:A$336,1,FALSE)</f>
        <v>Mid Devon</v>
      </c>
    </row>
    <row r="49" spans="1:2" x14ac:dyDescent="0.25">
      <c r="A49" s="4" t="s">
        <v>173</v>
      </c>
      <c r="B49" s="4" t="str">
        <f>VLOOKUP(A49,combined!A$10:A$336,1,FALSE)</f>
        <v>Mid Suffolk</v>
      </c>
    </row>
    <row r="50" spans="1:2" x14ac:dyDescent="0.25">
      <c r="A50" s="4" t="s">
        <v>174</v>
      </c>
      <c r="B50" s="4" t="str">
        <f>VLOOKUP(A50,combined!A$10:A$336,1,FALSE)</f>
        <v>Mid Sussex</v>
      </c>
    </row>
    <row r="51" spans="1:2" x14ac:dyDescent="0.25">
      <c r="A51" s="4" t="s">
        <v>178</v>
      </c>
      <c r="B51" s="4" t="str">
        <f>VLOOKUP(A51,combined!A$10:A$336,1,FALSE)</f>
        <v>New Forest</v>
      </c>
    </row>
    <row r="52" spans="1:2" x14ac:dyDescent="0.25">
      <c r="A52" s="4" t="s">
        <v>179</v>
      </c>
      <c r="B52" s="4" t="str">
        <f>VLOOKUP(A52,combined!A$10:A$336,1,FALSE)</f>
        <v>Newark &amp; Sherwood</v>
      </c>
    </row>
    <row r="53" spans="1:2" x14ac:dyDescent="0.25">
      <c r="A53" s="4" t="s">
        <v>183</v>
      </c>
      <c r="B53" s="4" t="str">
        <f>VLOOKUP(A53,combined!A$10:A$336,1,FALSE)</f>
        <v>North Devon</v>
      </c>
    </row>
    <row r="54" spans="1:2" x14ac:dyDescent="0.25">
      <c r="A54" s="4" t="s">
        <v>184</v>
      </c>
      <c r="B54" s="4" t="str">
        <f>VLOOKUP(A54,combined!A$10:A$336,1,FALSE)</f>
        <v>North Dorset</v>
      </c>
    </row>
    <row r="55" spans="1:2" x14ac:dyDescent="0.25">
      <c r="A55" s="4" t="s">
        <v>188</v>
      </c>
      <c r="B55" s="4" t="str">
        <f>VLOOKUP(A55,combined!A$10:A$336,1,FALSE)</f>
        <v>North Kesteven</v>
      </c>
    </row>
    <row r="56" spans="1:2" x14ac:dyDescent="0.25">
      <c r="A56" s="4" t="s">
        <v>189</v>
      </c>
      <c r="B56" s="4" t="str">
        <f>VLOOKUP(A56,combined!A$10:A$336,1,FALSE)</f>
        <v>North Lincolnshire</v>
      </c>
    </row>
    <row r="57" spans="1:2" x14ac:dyDescent="0.25">
      <c r="A57" s="4" t="s">
        <v>190</v>
      </c>
      <c r="B57" s="4" t="str">
        <f>VLOOKUP(A57,combined!A$10:A$336,1,FALSE)</f>
        <v>North Norfolk</v>
      </c>
    </row>
    <row r="58" spans="1:2" x14ac:dyDescent="0.25">
      <c r="A58" s="4" t="s">
        <v>191</v>
      </c>
      <c r="B58" s="4" t="str">
        <f>VLOOKUP(A58,combined!A$10:A$336,1,FALSE)</f>
        <v>North Somerset</v>
      </c>
    </row>
    <row r="59" spans="1:2" x14ac:dyDescent="0.25">
      <c r="A59" s="4" t="s">
        <v>193</v>
      </c>
      <c r="B59" s="4" t="str">
        <f>VLOOKUP(A59,combined!A$10:A$336,1,FALSE)</f>
        <v>North Warwickshire</v>
      </c>
    </row>
    <row r="60" spans="1:2" x14ac:dyDescent="0.25">
      <c r="A60" s="4" t="s">
        <v>194</v>
      </c>
      <c r="B60" s="4" t="str">
        <f>VLOOKUP(A60,combined!A$10:A$336,1,FALSE)</f>
        <v>North West Leicestershire</v>
      </c>
    </row>
    <row r="61" spans="1:2" x14ac:dyDescent="0.25">
      <c r="A61" s="4" t="s">
        <v>196</v>
      </c>
      <c r="B61" s="4" t="str">
        <f>VLOOKUP(A61,combined!A$10:A$336,1,FALSE)</f>
        <v>Northumberland</v>
      </c>
    </row>
    <row r="62" spans="1:2" x14ac:dyDescent="0.25">
      <c r="A62" s="4" t="s">
        <v>209</v>
      </c>
      <c r="B62" s="4" t="str">
        <f>VLOOKUP(A62,combined!A$10:A$336,1,FALSE)</f>
        <v>Purbeck</v>
      </c>
    </row>
    <row r="63" spans="1:2" x14ac:dyDescent="0.25">
      <c r="A63" s="4" t="s">
        <v>214</v>
      </c>
      <c r="B63" s="4" t="str">
        <f>VLOOKUP(A63,combined!A$10:A$336,1,FALSE)</f>
        <v>Ribble Valley</v>
      </c>
    </row>
    <row r="64" spans="1:2" x14ac:dyDescent="0.25">
      <c r="A64" s="4" t="s">
        <v>216</v>
      </c>
      <c r="B64" s="4" t="str">
        <f>VLOOKUP(A64,combined!A$10:A$336,1,FALSE)</f>
        <v>Richmondshire</v>
      </c>
    </row>
    <row r="65" spans="1:2" x14ac:dyDescent="0.25">
      <c r="A65" s="4" t="s">
        <v>220</v>
      </c>
      <c r="B65" s="4" t="str">
        <f>VLOOKUP(A65,combined!A$10:A$336,1,FALSE)</f>
        <v>Rother</v>
      </c>
    </row>
    <row r="66" spans="1:2" x14ac:dyDescent="0.25">
      <c r="A66" s="4" t="s">
        <v>222</v>
      </c>
      <c r="B66" s="4" t="str">
        <f>VLOOKUP(A66,combined!A$10:A$336,1,FALSE)</f>
        <v>Rugby</v>
      </c>
    </row>
    <row r="67" spans="1:2" x14ac:dyDescent="0.25">
      <c r="A67" s="4" t="s">
        <v>226</v>
      </c>
      <c r="B67" s="4" t="str">
        <f>VLOOKUP(A67,combined!A$10:A$336,1,FALSE)</f>
        <v>Rutland</v>
      </c>
    </row>
    <row r="68" spans="1:2" x14ac:dyDescent="0.25">
      <c r="A68" s="4" t="s">
        <v>227</v>
      </c>
      <c r="B68" s="4" t="str">
        <f>VLOOKUP(A68,combined!A$10:A$336,1,FALSE)</f>
        <v>Ryedale</v>
      </c>
    </row>
    <row r="69" spans="1:2" x14ac:dyDescent="0.25">
      <c r="A69" s="4" t="s">
        <v>230</v>
      </c>
      <c r="B69" s="4" t="str">
        <f>VLOOKUP(A69,combined!A$10:A$336,1,FALSE)</f>
        <v>Scarborough</v>
      </c>
    </row>
    <row r="70" spans="1:2" x14ac:dyDescent="0.25">
      <c r="A70" s="4" t="s">
        <v>231</v>
      </c>
      <c r="B70" s="4" t="str">
        <f>VLOOKUP(A70,combined!A$10:A$336,1,FALSE)</f>
        <v>Sedgemoor</v>
      </c>
    </row>
    <row r="71" spans="1:2" x14ac:dyDescent="0.25">
      <c r="A71" s="4" t="s">
        <v>234</v>
      </c>
      <c r="B71" s="4" t="str">
        <f>VLOOKUP(A71,combined!A$10:A$336,1,FALSE)</f>
        <v>Sevenoaks</v>
      </c>
    </row>
    <row r="72" spans="1:2" x14ac:dyDescent="0.25">
      <c r="A72" s="4" t="s">
        <v>236</v>
      </c>
      <c r="B72" s="4" t="str">
        <f>VLOOKUP(A72,combined!A$10:A$336,1,FALSE)</f>
        <v>Shepway</v>
      </c>
    </row>
    <row r="73" spans="1:2" x14ac:dyDescent="0.25">
      <c r="A73" s="4" t="s">
        <v>237</v>
      </c>
      <c r="B73" s="4" t="str">
        <f>VLOOKUP(A73,combined!A$10:A$336,1,FALSE)</f>
        <v>Shropshire</v>
      </c>
    </row>
    <row r="74" spans="1:2" x14ac:dyDescent="0.25">
      <c r="A74" s="4" t="s">
        <v>241</v>
      </c>
      <c r="B74" s="4" t="str">
        <f>VLOOKUP(A74,combined!A$10:A$336,1,FALSE)</f>
        <v>South Cambridgeshire</v>
      </c>
    </row>
    <row r="75" spans="1:2" x14ac:dyDescent="0.25">
      <c r="A75" s="4" t="s">
        <v>242</v>
      </c>
      <c r="B75" s="4" t="str">
        <f>VLOOKUP(A75,combined!A$10:A$336,1,FALSE)</f>
        <v>South Derbyshire</v>
      </c>
    </row>
    <row r="76" spans="1:2" x14ac:dyDescent="0.25">
      <c r="A76" s="4" t="s">
        <v>244</v>
      </c>
      <c r="B76" s="4" t="str">
        <f>VLOOKUP(A76,combined!A$10:A$336,1,FALSE)</f>
        <v>South Hams</v>
      </c>
    </row>
    <row r="77" spans="1:2" x14ac:dyDescent="0.25">
      <c r="A77" s="4" t="s">
        <v>245</v>
      </c>
      <c r="B77" s="4" t="str">
        <f>VLOOKUP(A77,combined!A$10:A$336,1,FALSE)</f>
        <v>South Holland</v>
      </c>
    </row>
    <row r="78" spans="1:2" x14ac:dyDescent="0.25">
      <c r="A78" s="4" t="s">
        <v>246</v>
      </c>
      <c r="B78" s="4" t="str">
        <f>VLOOKUP(A78,combined!A$10:A$336,1,FALSE)</f>
        <v>South Kesteven</v>
      </c>
    </row>
    <row r="79" spans="1:2" x14ac:dyDescent="0.25">
      <c r="A79" s="4" t="s">
        <v>247</v>
      </c>
      <c r="B79" s="4" t="str">
        <f>VLOOKUP(A79,combined!A$10:A$336,1,FALSE)</f>
        <v>South Lakeland</v>
      </c>
    </row>
    <row r="80" spans="1:2" x14ac:dyDescent="0.25">
      <c r="A80" s="4" t="s">
        <v>248</v>
      </c>
      <c r="B80" s="4" t="str">
        <f>VLOOKUP(A80,combined!A$10:A$336,1,FALSE)</f>
        <v>South Norfolk</v>
      </c>
    </row>
    <row r="81" spans="1:2" x14ac:dyDescent="0.25">
      <c r="A81" s="4" t="s">
        <v>249</v>
      </c>
      <c r="B81" s="4" t="str">
        <f>VLOOKUP(A81,combined!A$10:A$336,1,FALSE)</f>
        <v>South Northamptonshire</v>
      </c>
    </row>
    <row r="82" spans="1:2" x14ac:dyDescent="0.25">
      <c r="A82" s="4" t="s">
        <v>250</v>
      </c>
      <c r="B82" s="4" t="str">
        <f>VLOOKUP(A82,combined!A$10:A$336,1,FALSE)</f>
        <v>South Oxfordshire</v>
      </c>
    </row>
    <row r="83" spans="1:2" x14ac:dyDescent="0.25">
      <c r="A83" s="4" t="s">
        <v>252</v>
      </c>
      <c r="B83" s="4" t="str">
        <f>VLOOKUP(A83,combined!A$10:A$336,1,FALSE)</f>
        <v>South Somerset</v>
      </c>
    </row>
    <row r="84" spans="1:2" x14ac:dyDescent="0.25">
      <c r="A84" s="4" t="s">
        <v>253</v>
      </c>
      <c r="B84" s="4" t="str">
        <f>VLOOKUP(A84,combined!A$10:A$336,1,FALSE)</f>
        <v>South Staffordshire</v>
      </c>
    </row>
    <row r="85" spans="1:2" x14ac:dyDescent="0.25">
      <c r="A85" s="4" t="s">
        <v>260</v>
      </c>
      <c r="B85" s="4" t="str">
        <f>VLOOKUP(A85,combined!A$10:A$336,1,FALSE)</f>
        <v>St Edmundsbury</v>
      </c>
    </row>
    <row r="86" spans="1:2" x14ac:dyDescent="0.25">
      <c r="A86" s="4" t="s">
        <v>262</v>
      </c>
      <c r="B86" s="4" t="str">
        <f>VLOOKUP(A86,combined!A$10:A$336,1,FALSE)</f>
        <v>Stafford</v>
      </c>
    </row>
    <row r="87" spans="1:2" x14ac:dyDescent="0.25">
      <c r="A87" s="4" t="s">
        <v>268</v>
      </c>
      <c r="B87" s="4" t="str">
        <f>VLOOKUP(A87,combined!A$10:A$336,1,FALSE)</f>
        <v>Stratford-on-Avon</v>
      </c>
    </row>
    <row r="88" spans="1:2" x14ac:dyDescent="0.25">
      <c r="A88" s="4" t="s">
        <v>269</v>
      </c>
      <c r="B88" s="4" t="str">
        <f>VLOOKUP(A88,combined!A$10:A$336,1,FALSE)</f>
        <v>Stroud</v>
      </c>
    </row>
    <row r="89" spans="1:2" x14ac:dyDescent="0.25">
      <c r="A89" s="4" t="s">
        <v>270</v>
      </c>
      <c r="B89" s="4" t="str">
        <f>VLOOKUP(A89,combined!A$10:A$336,1,FALSE)</f>
        <v>Suffolk Coastal</v>
      </c>
    </row>
    <row r="90" spans="1:2" x14ac:dyDescent="0.25">
      <c r="A90" s="4" t="s">
        <v>278</v>
      </c>
      <c r="B90" s="4" t="str">
        <f>VLOOKUP(A90,combined!A$10:A$336,1,FALSE)</f>
        <v>Tandridge</v>
      </c>
    </row>
    <row r="91" spans="1:2" x14ac:dyDescent="0.25">
      <c r="A91" s="4" t="s">
        <v>279</v>
      </c>
      <c r="B91" s="4" t="str">
        <f>VLOOKUP(A91,combined!A$10:A$336,1,FALSE)</f>
        <v>Taunton Deane</v>
      </c>
    </row>
    <row r="92" spans="1:2" x14ac:dyDescent="0.25">
      <c r="A92" s="4" t="s">
        <v>280</v>
      </c>
      <c r="B92" s="4" t="str">
        <f>VLOOKUP(A92,combined!A$10:A$336,1,FALSE)</f>
        <v>Teignbridge</v>
      </c>
    </row>
    <row r="93" spans="1:2" x14ac:dyDescent="0.25">
      <c r="A93" s="4" t="s">
        <v>284</v>
      </c>
      <c r="B93" s="4" t="str">
        <f>VLOOKUP(A93,combined!A$10:A$336,1,FALSE)</f>
        <v>Tewkesbury</v>
      </c>
    </row>
    <row r="94" spans="1:2" x14ac:dyDescent="0.25">
      <c r="A94" s="4" t="s">
        <v>290</v>
      </c>
      <c r="B94" s="4" t="str">
        <f>VLOOKUP(A94,combined!A$10:A$336,1,FALSE)</f>
        <v>Torridge</v>
      </c>
    </row>
    <row r="95" spans="1:2" x14ac:dyDescent="0.25">
      <c r="A95" s="4" t="s">
        <v>293</v>
      </c>
      <c r="B95" s="4" t="str">
        <f>VLOOKUP(A95,combined!A$10:A$336,1,FALSE)</f>
        <v>Tunbridge Wells</v>
      </c>
    </row>
    <row r="96" spans="1:2" x14ac:dyDescent="0.25">
      <c r="A96" s="4" t="s">
        <v>294</v>
      </c>
      <c r="B96" s="4" t="str">
        <f>VLOOKUP(A96,combined!A$10:A$336,1,FALSE)</f>
        <v>Uttlesford</v>
      </c>
    </row>
    <row r="97" spans="1:2" x14ac:dyDescent="0.25">
      <c r="A97" s="4" t="s">
        <v>295</v>
      </c>
      <c r="B97" s="4" t="str">
        <f>VLOOKUP(A97,combined!A$10:A$336,1,FALSE)</f>
        <v>Vale of White Horse</v>
      </c>
    </row>
    <row r="98" spans="1:2" x14ac:dyDescent="0.25">
      <c r="A98" s="4" t="s">
        <v>303</v>
      </c>
      <c r="B98" s="4" t="str">
        <f>VLOOKUP(A98,combined!A$10:A$336,1,FALSE)</f>
        <v>Waveney</v>
      </c>
    </row>
    <row r="99" spans="1:2" x14ac:dyDescent="0.25">
      <c r="A99" s="4" t="s">
        <v>305</v>
      </c>
      <c r="B99" s="4" t="str">
        <f>VLOOKUP(A99,combined!A$10:A$336,1,FALSE)</f>
        <v>Wealden</v>
      </c>
    </row>
    <row r="100" spans="1:2" x14ac:dyDescent="0.25">
      <c r="A100" s="4" t="s">
        <v>309</v>
      </c>
      <c r="B100" s="4" t="str">
        <f>VLOOKUP(A100,combined!A$10:A$336,1,FALSE)</f>
        <v>West Devon</v>
      </c>
    </row>
    <row r="101" spans="1:2" x14ac:dyDescent="0.25">
      <c r="A101" s="4" t="s">
        <v>310</v>
      </c>
      <c r="B101" s="4" t="str">
        <f>VLOOKUP(A101,combined!A$10:A$336,1,FALSE)</f>
        <v>West Dorset</v>
      </c>
    </row>
    <row r="102" spans="1:2" x14ac:dyDescent="0.25">
      <c r="A102" s="4" t="s">
        <v>312</v>
      </c>
      <c r="B102" s="4" t="str">
        <f>VLOOKUP(A102,combined!A$10:A$336,1,FALSE)</f>
        <v>West Lindsey</v>
      </c>
    </row>
    <row r="103" spans="1:2" x14ac:dyDescent="0.25">
      <c r="A103" s="4" t="s">
        <v>313</v>
      </c>
      <c r="B103" s="4" t="str">
        <f>VLOOKUP(A103,combined!A$10:A$336,1,FALSE)</f>
        <v>West Oxfordshire</v>
      </c>
    </row>
    <row r="104" spans="1:2" x14ac:dyDescent="0.25">
      <c r="A104" s="4" t="s">
        <v>314</v>
      </c>
      <c r="B104" s="4" t="str">
        <f>VLOOKUP(A104,combined!A$10:A$336,1,FALSE)</f>
        <v>West Somerset</v>
      </c>
    </row>
    <row r="105" spans="1:2" x14ac:dyDescent="0.25">
      <c r="A105" s="4" t="s">
        <v>319</v>
      </c>
      <c r="B105" s="4" t="str">
        <f>VLOOKUP(A105,combined!A$10:A$336,1,FALSE)</f>
        <v>Winchester</v>
      </c>
    </row>
    <row r="106" spans="1:2" x14ac:dyDescent="0.25">
      <c r="A106" s="4" t="s">
        <v>327</v>
      </c>
      <c r="B106" s="4" t="str">
        <f>VLOOKUP(A106,combined!A$10:A$336,1,FALSE)</f>
        <v>Wychavon</v>
      </c>
    </row>
    <row r="107" spans="1:2" x14ac:dyDescent="0.25">
      <c r="A107" s="4" t="s">
        <v>330</v>
      </c>
      <c r="B107" s="4" t="str">
        <f>VLOOKUP(A107,combined!A$10:A$336,1,FALSE)</f>
        <v>Wyre Forest</v>
      </c>
    </row>
    <row r="108" spans="1:2" x14ac:dyDescent="0.25">
      <c r="A108" s="4" t="s">
        <v>418</v>
      </c>
    </row>
    <row r="109" spans="1:2" x14ac:dyDescent="0.25">
      <c r="A109" s="4" t="s">
        <v>418</v>
      </c>
    </row>
    <row r="110" spans="1:2" x14ac:dyDescent="0.25">
      <c r="A110" s="4" t="s">
        <v>418</v>
      </c>
    </row>
    <row r="111" spans="1:2" x14ac:dyDescent="0.25">
      <c r="A111" s="4" t="s">
        <v>418</v>
      </c>
    </row>
    <row r="112" spans="1:2" x14ac:dyDescent="0.25">
      <c r="A112" s="4" t="s">
        <v>418</v>
      </c>
    </row>
    <row r="113" spans="1:1" x14ac:dyDescent="0.25">
      <c r="A113" s="4" t="s">
        <v>418</v>
      </c>
    </row>
    <row r="114" spans="1:1" x14ac:dyDescent="0.25">
      <c r="A114" s="4" t="s">
        <v>418</v>
      </c>
    </row>
    <row r="115" spans="1:1" x14ac:dyDescent="0.25">
      <c r="A115" s="4" t="s">
        <v>418</v>
      </c>
    </row>
    <row r="116" spans="1:1" x14ac:dyDescent="0.25">
      <c r="A116" s="4" t="s">
        <v>418</v>
      </c>
    </row>
    <row r="117" spans="1:1" x14ac:dyDescent="0.25">
      <c r="A117" s="4" t="s">
        <v>418</v>
      </c>
    </row>
    <row r="118" spans="1:1" x14ac:dyDescent="0.25">
      <c r="A118" s="4" t="s">
        <v>418</v>
      </c>
    </row>
    <row r="119" spans="1:1" x14ac:dyDescent="0.25">
      <c r="A119" s="4" t="s">
        <v>418</v>
      </c>
    </row>
    <row r="120" spans="1:1" x14ac:dyDescent="0.25">
      <c r="A120" s="4" t="s">
        <v>418</v>
      </c>
    </row>
    <row r="121" spans="1:1" x14ac:dyDescent="0.25">
      <c r="A121" s="4" t="s">
        <v>418</v>
      </c>
    </row>
    <row r="122" spans="1:1" x14ac:dyDescent="0.25">
      <c r="A122" s="4" t="s">
        <v>418</v>
      </c>
    </row>
    <row r="123" spans="1:1" x14ac:dyDescent="0.25">
      <c r="A123" s="4" t="s">
        <v>418</v>
      </c>
    </row>
    <row r="124" spans="1:1" x14ac:dyDescent="0.25">
      <c r="A124" s="4" t="s">
        <v>418</v>
      </c>
    </row>
    <row r="125" spans="1:1" x14ac:dyDescent="0.25">
      <c r="A125" s="4" t="s">
        <v>418</v>
      </c>
    </row>
    <row r="126" spans="1:1" x14ac:dyDescent="0.25">
      <c r="A126" s="4" t="s">
        <v>418</v>
      </c>
    </row>
    <row r="127" spans="1:1" x14ac:dyDescent="0.25">
      <c r="A127" s="4" t="s">
        <v>418</v>
      </c>
    </row>
    <row r="128" spans="1:1" x14ac:dyDescent="0.25">
      <c r="A128" s="4" t="s">
        <v>418</v>
      </c>
    </row>
    <row r="129" spans="1:1" x14ac:dyDescent="0.25">
      <c r="A129" s="4" t="s">
        <v>418</v>
      </c>
    </row>
    <row r="130" spans="1:1" x14ac:dyDescent="0.25">
      <c r="A130" s="4" t="s">
        <v>418</v>
      </c>
    </row>
    <row r="131" spans="1:1" x14ac:dyDescent="0.25">
      <c r="A131" s="4" t="s">
        <v>418</v>
      </c>
    </row>
    <row r="132" spans="1:1" x14ac:dyDescent="0.25">
      <c r="A132" s="4" t="s">
        <v>418</v>
      </c>
    </row>
    <row r="133" spans="1:1" x14ac:dyDescent="0.25">
      <c r="A133" s="4" t="s">
        <v>418</v>
      </c>
    </row>
    <row r="134" spans="1:1" x14ac:dyDescent="0.25">
      <c r="A134" s="4" t="s">
        <v>418</v>
      </c>
    </row>
    <row r="135" spans="1:1" x14ac:dyDescent="0.25">
      <c r="A135" s="4" t="s">
        <v>418</v>
      </c>
    </row>
    <row r="136" spans="1:1" x14ac:dyDescent="0.25">
      <c r="A136" s="4" t="s">
        <v>418</v>
      </c>
    </row>
    <row r="137" spans="1:1" x14ac:dyDescent="0.25">
      <c r="A137" s="4" t="s">
        <v>418</v>
      </c>
    </row>
    <row r="138" spans="1:1" x14ac:dyDescent="0.25">
      <c r="A138" s="4" t="s">
        <v>418</v>
      </c>
    </row>
    <row r="139" spans="1:1" x14ac:dyDescent="0.25">
      <c r="A139" s="4" t="s">
        <v>418</v>
      </c>
    </row>
    <row r="140" spans="1:1" x14ac:dyDescent="0.25">
      <c r="A140" s="4" t="s">
        <v>418</v>
      </c>
    </row>
    <row r="141" spans="1:1" x14ac:dyDescent="0.25">
      <c r="A141" s="4" t="s">
        <v>418</v>
      </c>
    </row>
    <row r="142" spans="1:1" x14ac:dyDescent="0.25">
      <c r="A142" s="4" t="s">
        <v>418</v>
      </c>
    </row>
    <row r="143" spans="1:1" x14ac:dyDescent="0.25">
      <c r="A143" s="4" t="s">
        <v>418</v>
      </c>
    </row>
    <row r="144" spans="1:1" x14ac:dyDescent="0.25">
      <c r="A144" s="4" t="s">
        <v>418</v>
      </c>
    </row>
    <row r="145" spans="1:1" x14ac:dyDescent="0.25">
      <c r="A145" s="4" t="s">
        <v>418</v>
      </c>
    </row>
    <row r="146" spans="1:1" x14ac:dyDescent="0.25">
      <c r="A146" s="4" t="s">
        <v>418</v>
      </c>
    </row>
    <row r="147" spans="1:1" x14ac:dyDescent="0.25">
      <c r="A147" s="4" t="s">
        <v>418</v>
      </c>
    </row>
    <row r="148" spans="1:1" x14ac:dyDescent="0.25">
      <c r="A148" s="4" t="s">
        <v>418</v>
      </c>
    </row>
    <row r="149" spans="1:1" x14ac:dyDescent="0.25">
      <c r="A149" s="4" t="s">
        <v>418</v>
      </c>
    </row>
    <row r="150" spans="1:1" x14ac:dyDescent="0.25">
      <c r="A150" s="4" t="s">
        <v>418</v>
      </c>
    </row>
  </sheetData>
  <sheetProtection password="CE46" sheet="1" objects="1" scenarios="1"/>
  <protectedRanges>
    <protectedRange sqref="D4" name="Range1"/>
  </protectedRanges>
  <sortState ref="A1:A107">
    <sortCondition ref="A107"/>
  </sortState>
  <mergeCells count="1">
    <mergeCell ref="C2:D2"/>
  </mergeCells>
  <dataValidations count="1">
    <dataValidation type="list" allowBlank="1" showInputMessage="1" showErrorMessage="1" sqref="D4">
      <formula1>$A$1:$A$107</formula1>
    </dataValidation>
  </dataValidation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332"/>
  <sheetViews>
    <sheetView workbookViewId="0">
      <selection activeCell="A143" sqref="A143"/>
    </sheetView>
  </sheetViews>
  <sheetFormatPr defaultRowHeight="15" x14ac:dyDescent="0.25"/>
  <cols>
    <col min="1" max="1" width="160.7109375" bestFit="1" customWidth="1"/>
    <col min="2" max="2" width="12.7109375" bestFit="1" customWidth="1"/>
  </cols>
  <sheetData>
    <row r="1" spans="1:2" x14ac:dyDescent="0.25">
      <c r="A1" t="s">
        <v>425</v>
      </c>
      <c r="B1" t="s">
        <v>429</v>
      </c>
    </row>
    <row r="2" spans="1:2" x14ac:dyDescent="0.25">
      <c r="A2" t="s">
        <v>11</v>
      </c>
      <c r="B2" t="s">
        <v>430</v>
      </c>
    </row>
    <row r="3" spans="1:2" x14ac:dyDescent="0.25">
      <c r="A3" t="s">
        <v>12</v>
      </c>
      <c r="B3" t="s">
        <v>431</v>
      </c>
    </row>
    <row r="4" spans="1:2" x14ac:dyDescent="0.25">
      <c r="A4" t="s">
        <v>13</v>
      </c>
      <c r="B4" t="s">
        <v>432</v>
      </c>
    </row>
    <row r="5" spans="1:2" x14ac:dyDescent="0.25">
      <c r="A5" t="s">
        <v>14</v>
      </c>
      <c r="B5" t="s">
        <v>430</v>
      </c>
    </row>
    <row r="6" spans="1:2" x14ac:dyDescent="0.25">
      <c r="A6" t="s">
        <v>15</v>
      </c>
      <c r="B6" t="s">
        <v>433</v>
      </c>
    </row>
    <row r="7" spans="1:2" x14ac:dyDescent="0.25">
      <c r="A7" t="s">
        <v>16</v>
      </c>
      <c r="B7" t="s">
        <v>432</v>
      </c>
    </row>
    <row r="8" spans="1:2" x14ac:dyDescent="0.25">
      <c r="A8" t="s">
        <v>17</v>
      </c>
      <c r="B8" t="s">
        <v>434</v>
      </c>
    </row>
    <row r="9" spans="1:2" x14ac:dyDescent="0.25">
      <c r="A9" t="s">
        <v>18</v>
      </c>
      <c r="B9" t="s">
        <v>431</v>
      </c>
    </row>
    <row r="10" spans="1:2" x14ac:dyDescent="0.25">
      <c r="A10" t="s">
        <v>19</v>
      </c>
      <c r="B10" t="s">
        <v>435</v>
      </c>
    </row>
    <row r="11" spans="1:2" x14ac:dyDescent="0.25">
      <c r="A11" t="s">
        <v>20</v>
      </c>
      <c r="B11" t="s">
        <v>435</v>
      </c>
    </row>
    <row r="12" spans="1:2" x14ac:dyDescent="0.25">
      <c r="A12" t="s">
        <v>21</v>
      </c>
      <c r="B12" t="s">
        <v>433</v>
      </c>
    </row>
    <row r="13" spans="1:2" x14ac:dyDescent="0.25">
      <c r="A13" t="s">
        <v>22</v>
      </c>
      <c r="B13" t="s">
        <v>433</v>
      </c>
    </row>
    <row r="14" spans="1:2" x14ac:dyDescent="0.25">
      <c r="A14" t="s">
        <v>23</v>
      </c>
      <c r="B14" t="s">
        <v>433</v>
      </c>
    </row>
    <row r="15" spans="1:2" x14ac:dyDescent="0.25">
      <c r="A15" t="s">
        <v>24</v>
      </c>
      <c r="B15" t="s">
        <v>432</v>
      </c>
    </row>
    <row r="16" spans="1:2" x14ac:dyDescent="0.25">
      <c r="A16" t="s">
        <v>25</v>
      </c>
      <c r="B16" t="s">
        <v>434</v>
      </c>
    </row>
    <row r="17" spans="1:2" x14ac:dyDescent="0.25">
      <c r="A17" t="s">
        <v>26</v>
      </c>
      <c r="B17" t="s">
        <v>432</v>
      </c>
    </row>
    <row r="18" spans="1:2" x14ac:dyDescent="0.25">
      <c r="A18" t="s">
        <v>27</v>
      </c>
      <c r="B18" t="s">
        <v>432</v>
      </c>
    </row>
    <row r="19" spans="1:2" x14ac:dyDescent="0.25">
      <c r="A19" t="s">
        <v>28</v>
      </c>
      <c r="B19" t="s">
        <v>435</v>
      </c>
    </row>
    <row r="20" spans="1:2" x14ac:dyDescent="0.25">
      <c r="A20" t="s">
        <v>29</v>
      </c>
      <c r="B20" t="s">
        <v>435</v>
      </c>
    </row>
    <row r="21" spans="1:2" x14ac:dyDescent="0.25">
      <c r="A21" t="s">
        <v>30</v>
      </c>
      <c r="B21" t="s">
        <v>430</v>
      </c>
    </row>
    <row r="22" spans="1:2" x14ac:dyDescent="0.25">
      <c r="A22" t="s">
        <v>31</v>
      </c>
      <c r="B22" t="s">
        <v>433</v>
      </c>
    </row>
    <row r="23" spans="1:2" x14ac:dyDescent="0.25">
      <c r="A23" t="s">
        <v>32</v>
      </c>
      <c r="B23" t="s">
        <v>430</v>
      </c>
    </row>
    <row r="24" spans="1:2" x14ac:dyDescent="0.25">
      <c r="A24" t="s">
        <v>33</v>
      </c>
      <c r="B24" t="s">
        <v>432</v>
      </c>
    </row>
    <row r="25" spans="1:2" x14ac:dyDescent="0.25">
      <c r="A25" t="s">
        <v>34</v>
      </c>
      <c r="B25" t="s">
        <v>435</v>
      </c>
    </row>
    <row r="26" spans="1:2" x14ac:dyDescent="0.25">
      <c r="A26" t="s">
        <v>35</v>
      </c>
      <c r="B26" t="s">
        <v>432</v>
      </c>
    </row>
    <row r="27" spans="1:2" x14ac:dyDescent="0.25">
      <c r="A27" t="s">
        <v>36</v>
      </c>
      <c r="B27" t="s">
        <v>430</v>
      </c>
    </row>
    <row r="28" spans="1:2" x14ac:dyDescent="0.25">
      <c r="A28" t="s">
        <v>37</v>
      </c>
      <c r="B28" t="s">
        <v>430</v>
      </c>
    </row>
    <row r="29" spans="1:2" x14ac:dyDescent="0.25">
      <c r="A29" t="s">
        <v>38</v>
      </c>
      <c r="B29" t="s">
        <v>435</v>
      </c>
    </row>
    <row r="30" spans="1:2" x14ac:dyDescent="0.25">
      <c r="A30" t="s">
        <v>39</v>
      </c>
      <c r="B30" t="s">
        <v>434</v>
      </c>
    </row>
    <row r="31" spans="1:2" x14ac:dyDescent="0.25">
      <c r="A31" t="s">
        <v>40</v>
      </c>
      <c r="B31" t="s">
        <v>431</v>
      </c>
    </row>
    <row r="32" spans="1:2" x14ac:dyDescent="0.25">
      <c r="A32" t="s">
        <v>41</v>
      </c>
      <c r="B32" t="s">
        <v>435</v>
      </c>
    </row>
    <row r="33" spans="1:2" x14ac:dyDescent="0.25">
      <c r="A33" t="s">
        <v>42</v>
      </c>
      <c r="B33" t="s">
        <v>432</v>
      </c>
    </row>
    <row r="34" spans="1:2" x14ac:dyDescent="0.25">
      <c r="A34" t="s">
        <v>43</v>
      </c>
      <c r="B34" t="s">
        <v>430</v>
      </c>
    </row>
    <row r="35" spans="1:2" x14ac:dyDescent="0.25">
      <c r="A35" t="s">
        <v>44</v>
      </c>
      <c r="B35" t="s">
        <v>430</v>
      </c>
    </row>
    <row r="36" spans="1:2" x14ac:dyDescent="0.25">
      <c r="A36" t="s">
        <v>45</v>
      </c>
      <c r="B36" t="s">
        <v>432</v>
      </c>
    </row>
    <row r="37" spans="1:2" x14ac:dyDescent="0.25">
      <c r="A37" t="s">
        <v>46</v>
      </c>
      <c r="B37" t="s">
        <v>435</v>
      </c>
    </row>
    <row r="38" spans="1:2" x14ac:dyDescent="0.25">
      <c r="A38" t="s">
        <v>47</v>
      </c>
      <c r="B38" t="s">
        <v>432</v>
      </c>
    </row>
    <row r="39" spans="1:2" x14ac:dyDescent="0.25">
      <c r="A39" t="s">
        <v>48</v>
      </c>
      <c r="B39" t="s">
        <v>435</v>
      </c>
    </row>
    <row r="40" spans="1:2" x14ac:dyDescent="0.25">
      <c r="A40" t="s">
        <v>49</v>
      </c>
      <c r="B40" t="s">
        <v>430</v>
      </c>
    </row>
    <row r="41" spans="1:2" x14ac:dyDescent="0.25">
      <c r="A41" t="s">
        <v>50</v>
      </c>
      <c r="B41" t="s">
        <v>433</v>
      </c>
    </row>
    <row r="42" spans="1:2" x14ac:dyDescent="0.25">
      <c r="A42" t="s">
        <v>51</v>
      </c>
      <c r="B42" t="s">
        <v>435</v>
      </c>
    </row>
    <row r="43" spans="1:2" x14ac:dyDescent="0.25">
      <c r="A43" t="s">
        <v>52</v>
      </c>
      <c r="B43" t="s">
        <v>432</v>
      </c>
    </row>
    <row r="44" spans="1:2" x14ac:dyDescent="0.25">
      <c r="A44" t="s">
        <v>53</v>
      </c>
      <c r="B44" t="s">
        <v>433</v>
      </c>
    </row>
    <row r="45" spans="1:2" x14ac:dyDescent="0.25">
      <c r="A45" t="s">
        <v>54</v>
      </c>
      <c r="B45" t="s">
        <v>435</v>
      </c>
    </row>
    <row r="46" spans="1:2" x14ac:dyDescent="0.25">
      <c r="A46" t="s">
        <v>55</v>
      </c>
      <c r="B46" t="s">
        <v>432</v>
      </c>
    </row>
    <row r="47" spans="1:2" x14ac:dyDescent="0.25">
      <c r="A47" t="s">
        <v>56</v>
      </c>
      <c r="B47" t="s">
        <v>433</v>
      </c>
    </row>
    <row r="48" spans="1:2" x14ac:dyDescent="0.25">
      <c r="A48" t="s">
        <v>57</v>
      </c>
      <c r="B48" t="s">
        <v>432</v>
      </c>
    </row>
    <row r="49" spans="1:2" x14ac:dyDescent="0.25">
      <c r="A49" t="s">
        <v>58</v>
      </c>
      <c r="B49" t="s">
        <v>430</v>
      </c>
    </row>
    <row r="50" spans="1:2" x14ac:dyDescent="0.25">
      <c r="A50" t="s">
        <v>3</v>
      </c>
      <c r="B50" t="s">
        <v>434</v>
      </c>
    </row>
    <row r="51" spans="1:2" x14ac:dyDescent="0.25">
      <c r="A51" t="s">
        <v>59</v>
      </c>
      <c r="B51" t="s">
        <v>433</v>
      </c>
    </row>
    <row r="52" spans="1:2" x14ac:dyDescent="0.25">
      <c r="A52" t="s">
        <v>60</v>
      </c>
      <c r="B52" t="s">
        <v>433</v>
      </c>
    </row>
    <row r="53" spans="1:2" x14ac:dyDescent="0.25">
      <c r="A53" t="s">
        <v>61</v>
      </c>
      <c r="B53" t="s">
        <v>433</v>
      </c>
    </row>
    <row r="54" spans="1:2" x14ac:dyDescent="0.25">
      <c r="A54" t="s">
        <v>62</v>
      </c>
      <c r="B54" t="s">
        <v>432</v>
      </c>
    </row>
    <row r="55" spans="1:2" x14ac:dyDescent="0.25">
      <c r="A55" t="s">
        <v>63</v>
      </c>
      <c r="B55" t="s">
        <v>434</v>
      </c>
    </row>
    <row r="56" spans="1:2" x14ac:dyDescent="0.25">
      <c r="A56" t="s">
        <v>4</v>
      </c>
      <c r="B56" t="s">
        <v>432</v>
      </c>
    </row>
    <row r="57" spans="1:2" x14ac:dyDescent="0.25">
      <c r="A57" t="s">
        <v>64</v>
      </c>
      <c r="B57" t="s">
        <v>433</v>
      </c>
    </row>
    <row r="58" spans="1:2" x14ac:dyDescent="0.25">
      <c r="A58" t="s">
        <v>65</v>
      </c>
      <c r="B58" t="s">
        <v>431</v>
      </c>
    </row>
    <row r="59" spans="1:2" x14ac:dyDescent="0.25">
      <c r="A59" t="s">
        <v>66</v>
      </c>
      <c r="B59" t="s">
        <v>432</v>
      </c>
    </row>
    <row r="60" spans="1:2" x14ac:dyDescent="0.25">
      <c r="A60" t="s">
        <v>67</v>
      </c>
      <c r="B60" t="s">
        <v>432</v>
      </c>
    </row>
    <row r="61" spans="1:2" x14ac:dyDescent="0.25">
      <c r="A61" t="s">
        <v>68</v>
      </c>
      <c r="B61" t="s">
        <v>430</v>
      </c>
    </row>
    <row r="62" spans="1:2" x14ac:dyDescent="0.25">
      <c r="A62" t="s">
        <v>5</v>
      </c>
      <c r="B62" t="s">
        <v>435</v>
      </c>
    </row>
    <row r="63" spans="1:2" x14ac:dyDescent="0.25">
      <c r="A63" t="s">
        <v>69</v>
      </c>
      <c r="B63" t="s">
        <v>432</v>
      </c>
    </row>
    <row r="64" spans="1:2" x14ac:dyDescent="0.25">
      <c r="A64" t="s">
        <v>70</v>
      </c>
      <c r="B64" t="s">
        <v>431</v>
      </c>
    </row>
    <row r="65" spans="1:2" x14ac:dyDescent="0.25">
      <c r="A65" t="s">
        <v>71</v>
      </c>
      <c r="B65" t="s">
        <v>433</v>
      </c>
    </row>
    <row r="66" spans="1:2" x14ac:dyDescent="0.25">
      <c r="A66" t="s">
        <v>6</v>
      </c>
      <c r="B66" t="s">
        <v>431</v>
      </c>
    </row>
    <row r="67" spans="1:2" x14ac:dyDescent="0.25">
      <c r="A67" t="s">
        <v>72</v>
      </c>
      <c r="B67" t="s">
        <v>431</v>
      </c>
    </row>
    <row r="68" spans="1:2" x14ac:dyDescent="0.25">
      <c r="A68" t="s">
        <v>73</v>
      </c>
      <c r="B68" t="s">
        <v>430</v>
      </c>
    </row>
    <row r="69" spans="1:2" x14ac:dyDescent="0.25">
      <c r="A69" t="s">
        <v>74</v>
      </c>
      <c r="B69" t="s">
        <v>431</v>
      </c>
    </row>
    <row r="70" spans="1:2" x14ac:dyDescent="0.25">
      <c r="A70" t="s">
        <v>75</v>
      </c>
      <c r="B70" t="s">
        <v>433</v>
      </c>
    </row>
    <row r="71" spans="1:2" x14ac:dyDescent="0.25">
      <c r="A71" t="s">
        <v>76</v>
      </c>
      <c r="B71" t="s">
        <v>435</v>
      </c>
    </row>
    <row r="72" spans="1:2" x14ac:dyDescent="0.25">
      <c r="A72" t="s">
        <v>77</v>
      </c>
      <c r="B72" t="s">
        <v>432</v>
      </c>
    </row>
    <row r="73" spans="1:2" x14ac:dyDescent="0.25">
      <c r="A73" t="s">
        <v>78</v>
      </c>
      <c r="B73" t="s">
        <v>433</v>
      </c>
    </row>
    <row r="74" spans="1:2" x14ac:dyDescent="0.25">
      <c r="A74" t="s">
        <v>79</v>
      </c>
      <c r="B74" t="s">
        <v>435</v>
      </c>
    </row>
    <row r="75" spans="1:2" x14ac:dyDescent="0.25">
      <c r="A75" t="s">
        <v>80</v>
      </c>
      <c r="B75" t="s">
        <v>431</v>
      </c>
    </row>
    <row r="76" spans="1:2" x14ac:dyDescent="0.25">
      <c r="A76" t="s">
        <v>81</v>
      </c>
      <c r="B76" t="s">
        <v>433</v>
      </c>
    </row>
    <row r="77" spans="1:2" x14ac:dyDescent="0.25">
      <c r="A77" t="s">
        <v>82</v>
      </c>
      <c r="B77" t="s">
        <v>431</v>
      </c>
    </row>
    <row r="78" spans="1:2" x14ac:dyDescent="0.25">
      <c r="A78" t="s">
        <v>83</v>
      </c>
      <c r="B78" t="s">
        <v>433</v>
      </c>
    </row>
    <row r="79" spans="1:2" x14ac:dyDescent="0.25">
      <c r="A79" t="s">
        <v>84</v>
      </c>
      <c r="B79" t="s">
        <v>434</v>
      </c>
    </row>
    <row r="80" spans="1:2" x14ac:dyDescent="0.25">
      <c r="A80" t="s">
        <v>85</v>
      </c>
      <c r="B80" t="s">
        <v>435</v>
      </c>
    </row>
    <row r="81" spans="1:2" x14ac:dyDescent="0.25">
      <c r="A81" t="s">
        <v>7</v>
      </c>
      <c r="B81" t="s">
        <v>434</v>
      </c>
    </row>
    <row r="82" spans="1:2" x14ac:dyDescent="0.25">
      <c r="A82" t="s">
        <v>86</v>
      </c>
      <c r="B82" t="s">
        <v>435</v>
      </c>
    </row>
    <row r="83" spans="1:2" x14ac:dyDescent="0.25">
      <c r="A83" t="s">
        <v>87</v>
      </c>
      <c r="B83" t="s">
        <v>431</v>
      </c>
    </row>
    <row r="84" spans="1:2" x14ac:dyDescent="0.25">
      <c r="A84" t="s">
        <v>88</v>
      </c>
      <c r="B84" t="s">
        <v>434</v>
      </c>
    </row>
    <row r="85" spans="1:2" x14ac:dyDescent="0.25">
      <c r="A85" t="s">
        <v>89</v>
      </c>
      <c r="B85" t="s">
        <v>434</v>
      </c>
    </row>
    <row r="86" spans="1:2" x14ac:dyDescent="0.25">
      <c r="A86" t="s">
        <v>90</v>
      </c>
      <c r="B86" t="s">
        <v>434</v>
      </c>
    </row>
    <row r="87" spans="1:2" x14ac:dyDescent="0.25">
      <c r="A87" t="s">
        <v>91</v>
      </c>
      <c r="B87" t="s">
        <v>432</v>
      </c>
    </row>
    <row r="88" spans="1:2" x14ac:dyDescent="0.25">
      <c r="A88" t="s">
        <v>92</v>
      </c>
      <c r="B88" t="s">
        <v>431</v>
      </c>
    </row>
    <row r="89" spans="1:2" x14ac:dyDescent="0.25">
      <c r="A89" t="s">
        <v>93</v>
      </c>
      <c r="B89" t="s">
        <v>434</v>
      </c>
    </row>
    <row r="90" spans="1:2" x14ac:dyDescent="0.25">
      <c r="A90" t="s">
        <v>94</v>
      </c>
      <c r="B90" t="s">
        <v>434</v>
      </c>
    </row>
    <row r="91" spans="1:2" x14ac:dyDescent="0.25">
      <c r="A91" t="s">
        <v>95</v>
      </c>
      <c r="B91" t="s">
        <v>432</v>
      </c>
    </row>
    <row r="92" spans="1:2" x14ac:dyDescent="0.25">
      <c r="A92" t="s">
        <v>96</v>
      </c>
      <c r="B92" t="s">
        <v>433</v>
      </c>
    </row>
    <row r="93" spans="1:2" x14ac:dyDescent="0.25">
      <c r="A93" t="s">
        <v>97</v>
      </c>
      <c r="B93" t="s">
        <v>432</v>
      </c>
    </row>
    <row r="94" spans="1:2" x14ac:dyDescent="0.25">
      <c r="A94" t="s">
        <v>98</v>
      </c>
      <c r="B94" t="s">
        <v>431</v>
      </c>
    </row>
    <row r="95" spans="1:2" x14ac:dyDescent="0.25">
      <c r="A95" t="s">
        <v>99</v>
      </c>
      <c r="B95" t="s">
        <v>435</v>
      </c>
    </row>
    <row r="96" spans="1:2" x14ac:dyDescent="0.25">
      <c r="A96" t="s">
        <v>100</v>
      </c>
      <c r="B96" t="s">
        <v>435</v>
      </c>
    </row>
    <row r="97" spans="1:2" x14ac:dyDescent="0.25">
      <c r="A97" t="s">
        <v>101</v>
      </c>
      <c r="B97" t="s">
        <v>432</v>
      </c>
    </row>
    <row r="98" spans="1:2" x14ac:dyDescent="0.25">
      <c r="A98" t="s">
        <v>102</v>
      </c>
      <c r="B98" t="s">
        <v>435</v>
      </c>
    </row>
    <row r="99" spans="1:2" x14ac:dyDescent="0.25">
      <c r="A99" t="s">
        <v>103</v>
      </c>
      <c r="B99" t="s">
        <v>430</v>
      </c>
    </row>
    <row r="100" spans="1:2" x14ac:dyDescent="0.25">
      <c r="A100" t="s">
        <v>104</v>
      </c>
      <c r="B100" t="s">
        <v>433</v>
      </c>
    </row>
    <row r="101" spans="1:2" x14ac:dyDescent="0.25">
      <c r="A101" t="s">
        <v>105</v>
      </c>
      <c r="B101" t="s">
        <v>430</v>
      </c>
    </row>
    <row r="102" spans="1:2" x14ac:dyDescent="0.25">
      <c r="A102" t="s">
        <v>106</v>
      </c>
      <c r="B102" t="s">
        <v>431</v>
      </c>
    </row>
    <row r="103" spans="1:2" x14ac:dyDescent="0.25">
      <c r="A103" t="s">
        <v>107</v>
      </c>
      <c r="B103" t="s">
        <v>431</v>
      </c>
    </row>
    <row r="104" spans="1:2" x14ac:dyDescent="0.25">
      <c r="A104" t="s">
        <v>108</v>
      </c>
      <c r="B104" t="s">
        <v>431</v>
      </c>
    </row>
    <row r="105" spans="1:2" x14ac:dyDescent="0.25">
      <c r="A105" t="s">
        <v>109</v>
      </c>
      <c r="B105" t="s">
        <v>432</v>
      </c>
    </row>
    <row r="106" spans="1:2" x14ac:dyDescent="0.25">
      <c r="A106" t="s">
        <v>110</v>
      </c>
      <c r="B106" t="s">
        <v>435</v>
      </c>
    </row>
    <row r="107" spans="1:2" x14ac:dyDescent="0.25">
      <c r="A107" t="s">
        <v>111</v>
      </c>
      <c r="B107" t="s">
        <v>430</v>
      </c>
    </row>
    <row r="108" spans="1:2" x14ac:dyDescent="0.25">
      <c r="A108" t="s">
        <v>112</v>
      </c>
      <c r="B108" t="s">
        <v>433</v>
      </c>
    </row>
    <row r="109" spans="1:2" x14ac:dyDescent="0.25">
      <c r="A109" t="s">
        <v>113</v>
      </c>
      <c r="B109" t="s">
        <v>430</v>
      </c>
    </row>
    <row r="110" spans="1:2" x14ac:dyDescent="0.25">
      <c r="A110" t="s">
        <v>114</v>
      </c>
      <c r="B110" t="s">
        <v>435</v>
      </c>
    </row>
    <row r="111" spans="1:2" x14ac:dyDescent="0.25">
      <c r="A111" t="s">
        <v>115</v>
      </c>
      <c r="B111" t="s">
        <v>432</v>
      </c>
    </row>
    <row r="112" spans="1:2" x14ac:dyDescent="0.25">
      <c r="A112" t="s">
        <v>116</v>
      </c>
      <c r="B112" t="s">
        <v>435</v>
      </c>
    </row>
    <row r="113" spans="1:2" x14ac:dyDescent="0.25">
      <c r="A113" t="s">
        <v>117</v>
      </c>
      <c r="B113" t="s">
        <v>432</v>
      </c>
    </row>
    <row r="114" spans="1:2" x14ac:dyDescent="0.25">
      <c r="A114" t="s">
        <v>118</v>
      </c>
      <c r="B114" t="s">
        <v>435</v>
      </c>
    </row>
    <row r="115" spans="1:2" x14ac:dyDescent="0.25">
      <c r="A115" t="s">
        <v>119</v>
      </c>
      <c r="B115" t="s">
        <v>433</v>
      </c>
    </row>
    <row r="116" spans="1:2" x14ac:dyDescent="0.25">
      <c r="A116" t="s">
        <v>120</v>
      </c>
      <c r="B116" t="s">
        <v>431</v>
      </c>
    </row>
    <row r="117" spans="1:2" x14ac:dyDescent="0.25">
      <c r="A117" t="s">
        <v>121</v>
      </c>
      <c r="B117" t="s">
        <v>435</v>
      </c>
    </row>
    <row r="118" spans="1:2" x14ac:dyDescent="0.25">
      <c r="A118" t="s">
        <v>122</v>
      </c>
      <c r="B118" t="s">
        <v>431</v>
      </c>
    </row>
    <row r="119" spans="1:2" x14ac:dyDescent="0.25">
      <c r="A119" t="s">
        <v>123</v>
      </c>
      <c r="B119" t="s">
        <v>435</v>
      </c>
    </row>
    <row r="120" spans="1:2" x14ac:dyDescent="0.25">
      <c r="A120" t="s">
        <v>124</v>
      </c>
      <c r="B120" t="s">
        <v>433</v>
      </c>
    </row>
    <row r="121" spans="1:2" x14ac:dyDescent="0.25">
      <c r="A121" t="s">
        <v>125</v>
      </c>
      <c r="B121" t="s">
        <v>432</v>
      </c>
    </row>
    <row r="122" spans="1:2" x14ac:dyDescent="0.25">
      <c r="A122" t="s">
        <v>126</v>
      </c>
      <c r="B122" t="s">
        <v>435</v>
      </c>
    </row>
    <row r="123" spans="1:2" x14ac:dyDescent="0.25">
      <c r="A123" t="s">
        <v>127</v>
      </c>
      <c r="B123" t="s">
        <v>432</v>
      </c>
    </row>
    <row r="124" spans="1:2" x14ac:dyDescent="0.25">
      <c r="A124" t="s">
        <v>128</v>
      </c>
      <c r="B124" t="s">
        <v>433</v>
      </c>
    </row>
    <row r="125" spans="1:2" x14ac:dyDescent="0.25">
      <c r="A125" t="s">
        <v>129</v>
      </c>
      <c r="B125" t="s">
        <v>433</v>
      </c>
    </row>
    <row r="126" spans="1:2" x14ac:dyDescent="0.25">
      <c r="A126" t="s">
        <v>130</v>
      </c>
      <c r="B126" t="s">
        <v>430</v>
      </c>
    </row>
    <row r="127" spans="1:2" x14ac:dyDescent="0.25">
      <c r="A127" t="s">
        <v>131</v>
      </c>
      <c r="B127" t="s">
        <v>435</v>
      </c>
    </row>
    <row r="128" spans="1:2" x14ac:dyDescent="0.25">
      <c r="A128" t="s">
        <v>132</v>
      </c>
      <c r="B128" t="s">
        <v>434</v>
      </c>
    </row>
    <row r="129" spans="1:2" x14ac:dyDescent="0.25">
      <c r="A129" t="s">
        <v>133</v>
      </c>
      <c r="B129" t="s">
        <v>432</v>
      </c>
    </row>
    <row r="130" spans="1:2" x14ac:dyDescent="0.25">
      <c r="A130" t="s">
        <v>134</v>
      </c>
      <c r="B130" t="s">
        <v>434</v>
      </c>
    </row>
    <row r="131" spans="1:2" x14ac:dyDescent="0.25">
      <c r="A131" t="s">
        <v>135</v>
      </c>
      <c r="B131" t="s">
        <v>435</v>
      </c>
    </row>
    <row r="132" spans="1:2" x14ac:dyDescent="0.25">
      <c r="A132" t="s">
        <v>136</v>
      </c>
      <c r="B132" t="s">
        <v>432</v>
      </c>
    </row>
    <row r="133" spans="1:2" x14ac:dyDescent="0.25">
      <c r="A133" t="s">
        <v>137</v>
      </c>
      <c r="B133" t="s">
        <v>434</v>
      </c>
    </row>
    <row r="134" spans="1:2" x14ac:dyDescent="0.25">
      <c r="A134" t="s">
        <v>138</v>
      </c>
      <c r="B134" t="s">
        <v>435</v>
      </c>
    </row>
    <row r="135" spans="1:2" x14ac:dyDescent="0.25">
      <c r="A135" t="s">
        <v>139</v>
      </c>
      <c r="B135" t="s">
        <v>431</v>
      </c>
    </row>
    <row r="136" spans="1:2" x14ac:dyDescent="0.25">
      <c r="A136" t="s">
        <v>140</v>
      </c>
      <c r="B136" t="s">
        <v>433</v>
      </c>
    </row>
    <row r="137" spans="1:2" x14ac:dyDescent="0.25">
      <c r="A137" t="s">
        <v>141</v>
      </c>
      <c r="B137" t="s">
        <v>433</v>
      </c>
    </row>
    <row r="138" spans="1:2" x14ac:dyDescent="0.25">
      <c r="A138" t="s">
        <v>378</v>
      </c>
      <c r="B138" t="s">
        <v>431</v>
      </c>
    </row>
    <row r="139" spans="1:2" x14ac:dyDescent="0.25">
      <c r="A139" t="s">
        <v>143</v>
      </c>
      <c r="B139" t="s">
        <v>431</v>
      </c>
    </row>
    <row r="140" spans="1:2" x14ac:dyDescent="0.25">
      <c r="A140" t="s">
        <v>144</v>
      </c>
      <c r="B140" t="s">
        <v>435</v>
      </c>
    </row>
    <row r="141" spans="1:2" x14ac:dyDescent="0.25">
      <c r="A141" t="s">
        <v>145</v>
      </c>
      <c r="B141" t="s">
        <v>435</v>
      </c>
    </row>
    <row r="142" spans="1:2" x14ac:dyDescent="0.25">
      <c r="A142" t="s">
        <v>146</v>
      </c>
      <c r="B142" t="s">
        <v>432</v>
      </c>
    </row>
    <row r="143" spans="1:2" x14ac:dyDescent="0.25">
      <c r="A143" t="s">
        <v>147</v>
      </c>
      <c r="B143" t="s">
        <v>434</v>
      </c>
    </row>
    <row r="144" spans="1:2" x14ac:dyDescent="0.25">
      <c r="A144" t="s">
        <v>148</v>
      </c>
      <c r="B144" t="s">
        <v>430</v>
      </c>
    </row>
    <row r="145" spans="1:2" x14ac:dyDescent="0.25">
      <c r="A145" t="s">
        <v>149</v>
      </c>
      <c r="B145" t="s">
        <v>435</v>
      </c>
    </row>
    <row r="146" spans="1:2" x14ac:dyDescent="0.25">
      <c r="A146" t="s">
        <v>150</v>
      </c>
      <c r="B146" t="s">
        <v>435</v>
      </c>
    </row>
    <row r="147" spans="1:2" x14ac:dyDescent="0.25">
      <c r="A147" t="s">
        <v>151</v>
      </c>
      <c r="B147" t="s">
        <v>435</v>
      </c>
    </row>
    <row r="148" spans="1:2" x14ac:dyDescent="0.25">
      <c r="A148" t="s">
        <v>152</v>
      </c>
      <c r="B148" t="s">
        <v>435</v>
      </c>
    </row>
    <row r="149" spans="1:2" x14ac:dyDescent="0.25">
      <c r="A149" t="s">
        <v>153</v>
      </c>
      <c r="B149" t="s">
        <v>432</v>
      </c>
    </row>
    <row r="150" spans="1:2" x14ac:dyDescent="0.25">
      <c r="A150" t="s">
        <v>154</v>
      </c>
      <c r="B150" t="s">
        <v>435</v>
      </c>
    </row>
    <row r="151" spans="1:2" x14ac:dyDescent="0.25">
      <c r="A151" t="s">
        <v>155</v>
      </c>
      <c r="B151" t="s">
        <v>430</v>
      </c>
    </row>
    <row r="152" spans="1:2" x14ac:dyDescent="0.25">
      <c r="A152" t="s">
        <v>156</v>
      </c>
      <c r="B152" t="s">
        <v>434</v>
      </c>
    </row>
    <row r="153" spans="1:2" x14ac:dyDescent="0.25">
      <c r="A153" t="s">
        <v>157</v>
      </c>
      <c r="B153" t="s">
        <v>435</v>
      </c>
    </row>
    <row r="154" spans="1:2" x14ac:dyDescent="0.25">
      <c r="A154" t="s">
        <v>158</v>
      </c>
      <c r="B154" t="s">
        <v>434</v>
      </c>
    </row>
    <row r="155" spans="1:2" x14ac:dyDescent="0.25">
      <c r="A155" t="s">
        <v>159</v>
      </c>
      <c r="B155" t="s">
        <v>433</v>
      </c>
    </row>
    <row r="156" spans="1:2" x14ac:dyDescent="0.25">
      <c r="A156" t="s">
        <v>160</v>
      </c>
      <c r="B156" t="s">
        <v>435</v>
      </c>
    </row>
    <row r="157" spans="1:2" x14ac:dyDescent="0.25">
      <c r="A157" t="s">
        <v>162</v>
      </c>
      <c r="B157" t="s">
        <v>433</v>
      </c>
    </row>
    <row r="158" spans="1:2" x14ac:dyDescent="0.25">
      <c r="A158" t="s">
        <v>163</v>
      </c>
      <c r="B158" t="s">
        <v>432</v>
      </c>
    </row>
    <row r="159" spans="1:2" x14ac:dyDescent="0.25">
      <c r="A159" t="s">
        <v>164</v>
      </c>
      <c r="B159" t="s">
        <v>431</v>
      </c>
    </row>
    <row r="160" spans="1:2" x14ac:dyDescent="0.25">
      <c r="A160" t="s">
        <v>165</v>
      </c>
      <c r="B160" t="s">
        <v>434</v>
      </c>
    </row>
    <row r="161" spans="1:2" x14ac:dyDescent="0.25">
      <c r="A161" t="s">
        <v>166</v>
      </c>
      <c r="B161" t="s">
        <v>435</v>
      </c>
    </row>
    <row r="162" spans="1:2" x14ac:dyDescent="0.25">
      <c r="A162" t="s">
        <v>167</v>
      </c>
      <c r="B162" t="s">
        <v>433</v>
      </c>
    </row>
    <row r="163" spans="1:2" x14ac:dyDescent="0.25">
      <c r="A163" t="s">
        <v>168</v>
      </c>
      <c r="B163" t="s">
        <v>433</v>
      </c>
    </row>
    <row r="164" spans="1:2" x14ac:dyDescent="0.25">
      <c r="A164" t="s">
        <v>169</v>
      </c>
      <c r="B164" t="s">
        <v>431</v>
      </c>
    </row>
    <row r="165" spans="1:2" x14ac:dyDescent="0.25">
      <c r="A165" t="s">
        <v>170</v>
      </c>
      <c r="B165" t="s">
        <v>431</v>
      </c>
    </row>
    <row r="166" spans="1:2" x14ac:dyDescent="0.25">
      <c r="A166" t="s">
        <v>171</v>
      </c>
      <c r="B166" t="s">
        <v>435</v>
      </c>
    </row>
    <row r="167" spans="1:2" x14ac:dyDescent="0.25">
      <c r="A167" t="s">
        <v>172</v>
      </c>
      <c r="B167" t="s">
        <v>431</v>
      </c>
    </row>
    <row r="168" spans="1:2" x14ac:dyDescent="0.25">
      <c r="A168" t="s">
        <v>173</v>
      </c>
      <c r="B168" t="s">
        <v>431</v>
      </c>
    </row>
    <row r="169" spans="1:2" x14ac:dyDescent="0.25">
      <c r="A169" t="s">
        <v>174</v>
      </c>
      <c r="B169" t="s">
        <v>431</v>
      </c>
    </row>
    <row r="170" spans="1:2" x14ac:dyDescent="0.25">
      <c r="A170" t="s">
        <v>175</v>
      </c>
      <c r="B170" t="s">
        <v>430</v>
      </c>
    </row>
    <row r="171" spans="1:2" x14ac:dyDescent="0.25">
      <c r="A171" t="s">
        <v>176</v>
      </c>
      <c r="B171" t="s">
        <v>433</v>
      </c>
    </row>
    <row r="172" spans="1:2" x14ac:dyDescent="0.25">
      <c r="A172" t="s">
        <v>177</v>
      </c>
      <c r="B172" t="s">
        <v>432</v>
      </c>
    </row>
    <row r="173" spans="1:2" x14ac:dyDescent="0.25">
      <c r="A173" t="s">
        <v>178</v>
      </c>
      <c r="B173" t="s">
        <v>432</v>
      </c>
    </row>
    <row r="174" spans="1:2" x14ac:dyDescent="0.25">
      <c r="A174" t="s">
        <v>179</v>
      </c>
      <c r="B174" t="s">
        <v>434</v>
      </c>
    </row>
    <row r="175" spans="1:2" x14ac:dyDescent="0.25">
      <c r="A175" t="s">
        <v>180</v>
      </c>
      <c r="B175" t="s">
        <v>435</v>
      </c>
    </row>
    <row r="176" spans="1:2" x14ac:dyDescent="0.25">
      <c r="A176" t="s">
        <v>181</v>
      </c>
      <c r="B176" t="s">
        <v>430</v>
      </c>
    </row>
    <row r="177" spans="1:2" x14ac:dyDescent="0.25">
      <c r="A177" t="s">
        <v>182</v>
      </c>
      <c r="B177" t="s">
        <v>435</v>
      </c>
    </row>
    <row r="178" spans="1:2" x14ac:dyDescent="0.25">
      <c r="A178" t="s">
        <v>183</v>
      </c>
      <c r="B178" t="s">
        <v>434</v>
      </c>
    </row>
    <row r="179" spans="1:2" x14ac:dyDescent="0.25">
      <c r="A179" t="s">
        <v>184</v>
      </c>
      <c r="B179" t="s">
        <v>431</v>
      </c>
    </row>
    <row r="180" spans="1:2" x14ac:dyDescent="0.25">
      <c r="A180" t="s">
        <v>185</v>
      </c>
      <c r="B180" t="s">
        <v>434</v>
      </c>
    </row>
    <row r="181" spans="1:2" x14ac:dyDescent="0.25">
      <c r="A181" t="s">
        <v>186</v>
      </c>
      <c r="B181" t="s">
        <v>433</v>
      </c>
    </row>
    <row r="182" spans="1:2" x14ac:dyDescent="0.25">
      <c r="A182" t="s">
        <v>187</v>
      </c>
      <c r="B182" t="s">
        <v>432</v>
      </c>
    </row>
    <row r="183" spans="1:2" x14ac:dyDescent="0.25">
      <c r="A183" t="s">
        <v>188</v>
      </c>
      <c r="B183" t="s">
        <v>431</v>
      </c>
    </row>
    <row r="184" spans="1:2" x14ac:dyDescent="0.25">
      <c r="A184" t="s">
        <v>189</v>
      </c>
      <c r="B184" t="s">
        <v>434</v>
      </c>
    </row>
    <row r="185" spans="1:2" x14ac:dyDescent="0.25">
      <c r="A185" t="s">
        <v>190</v>
      </c>
      <c r="B185" t="s">
        <v>431</v>
      </c>
    </row>
    <row r="186" spans="1:2" x14ac:dyDescent="0.25">
      <c r="A186" t="s">
        <v>191</v>
      </c>
      <c r="B186" t="s">
        <v>434</v>
      </c>
    </row>
    <row r="187" spans="1:2" x14ac:dyDescent="0.25">
      <c r="A187" t="s">
        <v>192</v>
      </c>
      <c r="B187" t="s">
        <v>435</v>
      </c>
    </row>
    <row r="188" spans="1:2" x14ac:dyDescent="0.25">
      <c r="A188" t="s">
        <v>193</v>
      </c>
      <c r="B188" t="s">
        <v>434</v>
      </c>
    </row>
    <row r="189" spans="1:2" x14ac:dyDescent="0.25">
      <c r="A189" t="s">
        <v>194</v>
      </c>
      <c r="B189" t="s">
        <v>434</v>
      </c>
    </row>
    <row r="190" spans="1:2" x14ac:dyDescent="0.25">
      <c r="A190" t="s">
        <v>195</v>
      </c>
      <c r="B190" t="s">
        <v>433</v>
      </c>
    </row>
    <row r="191" spans="1:2" x14ac:dyDescent="0.25">
      <c r="A191" t="s">
        <v>196</v>
      </c>
      <c r="B191" t="s">
        <v>434</v>
      </c>
    </row>
    <row r="192" spans="1:2" x14ac:dyDescent="0.25">
      <c r="A192" t="s">
        <v>197</v>
      </c>
      <c r="B192" t="s">
        <v>433</v>
      </c>
    </row>
    <row r="193" spans="1:2" x14ac:dyDescent="0.25">
      <c r="A193" t="s">
        <v>198</v>
      </c>
      <c r="B193" t="s">
        <v>430</v>
      </c>
    </row>
    <row r="194" spans="1:2" x14ac:dyDescent="0.25">
      <c r="A194" t="s">
        <v>199</v>
      </c>
      <c r="B194" t="s">
        <v>433</v>
      </c>
    </row>
    <row r="195" spans="1:2" x14ac:dyDescent="0.25">
      <c r="A195" t="s">
        <v>200</v>
      </c>
      <c r="B195" t="s">
        <v>430</v>
      </c>
    </row>
    <row r="196" spans="1:2" x14ac:dyDescent="0.25">
      <c r="A196" t="s">
        <v>201</v>
      </c>
      <c r="B196" t="s">
        <v>435</v>
      </c>
    </row>
    <row r="197" spans="1:2" x14ac:dyDescent="0.25">
      <c r="A197" t="s">
        <v>202</v>
      </c>
      <c r="B197" t="s">
        <v>433</v>
      </c>
    </row>
    <row r="198" spans="1:2" x14ac:dyDescent="0.25">
      <c r="A198" t="s">
        <v>203</v>
      </c>
      <c r="B198" t="s">
        <v>433</v>
      </c>
    </row>
    <row r="199" spans="1:2" x14ac:dyDescent="0.25">
      <c r="A199" t="s">
        <v>204</v>
      </c>
      <c r="B199" t="s">
        <v>433</v>
      </c>
    </row>
    <row r="200" spans="1:2" x14ac:dyDescent="0.25">
      <c r="A200" t="s">
        <v>205</v>
      </c>
      <c r="B200" t="s">
        <v>433</v>
      </c>
    </row>
    <row r="201" spans="1:2" x14ac:dyDescent="0.25">
      <c r="A201" t="s">
        <v>206</v>
      </c>
      <c r="B201" t="s">
        <v>430</v>
      </c>
    </row>
    <row r="202" spans="1:2" x14ac:dyDescent="0.25">
      <c r="A202" t="s">
        <v>207</v>
      </c>
      <c r="B202" t="s">
        <v>430</v>
      </c>
    </row>
    <row r="203" spans="1:2" x14ac:dyDescent="0.25">
      <c r="A203" t="s">
        <v>208</v>
      </c>
      <c r="B203" t="s">
        <v>430</v>
      </c>
    </row>
    <row r="204" spans="1:2" x14ac:dyDescent="0.25">
      <c r="A204" t="s">
        <v>209</v>
      </c>
      <c r="B204" t="s">
        <v>431</v>
      </c>
    </row>
    <row r="205" spans="1:2" x14ac:dyDescent="0.25">
      <c r="A205" t="s">
        <v>210</v>
      </c>
      <c r="B205" t="s">
        <v>430</v>
      </c>
    </row>
    <row r="206" spans="1:2" x14ac:dyDescent="0.25">
      <c r="A206" t="s">
        <v>211</v>
      </c>
      <c r="B206" t="s">
        <v>435</v>
      </c>
    </row>
    <row r="207" spans="1:2" x14ac:dyDescent="0.25">
      <c r="A207" t="s">
        <v>212</v>
      </c>
      <c r="B207" t="s">
        <v>432</v>
      </c>
    </row>
    <row r="208" spans="1:2" x14ac:dyDescent="0.25">
      <c r="A208" t="s">
        <v>8</v>
      </c>
      <c r="B208" t="s">
        <v>433</v>
      </c>
    </row>
    <row r="209" spans="1:2" x14ac:dyDescent="0.25">
      <c r="A209" t="s">
        <v>213</v>
      </c>
      <c r="B209" t="s">
        <v>433</v>
      </c>
    </row>
    <row r="210" spans="1:2" x14ac:dyDescent="0.25">
      <c r="A210" t="s">
        <v>214</v>
      </c>
      <c r="B210" t="s">
        <v>431</v>
      </c>
    </row>
    <row r="211" spans="1:2" x14ac:dyDescent="0.25">
      <c r="A211" t="s">
        <v>215</v>
      </c>
      <c r="B211" t="s">
        <v>435</v>
      </c>
    </row>
    <row r="212" spans="1:2" x14ac:dyDescent="0.25">
      <c r="A212" t="s">
        <v>216</v>
      </c>
      <c r="B212" t="s">
        <v>431</v>
      </c>
    </row>
    <row r="213" spans="1:2" x14ac:dyDescent="0.25">
      <c r="A213" t="s">
        <v>217</v>
      </c>
      <c r="B213" t="s">
        <v>435</v>
      </c>
    </row>
    <row r="214" spans="1:2" x14ac:dyDescent="0.25">
      <c r="A214" t="s">
        <v>218</v>
      </c>
      <c r="B214" t="s">
        <v>430</v>
      </c>
    </row>
    <row r="215" spans="1:2" x14ac:dyDescent="0.25">
      <c r="A215" t="s">
        <v>219</v>
      </c>
      <c r="B215" t="s">
        <v>433</v>
      </c>
    </row>
    <row r="216" spans="1:2" x14ac:dyDescent="0.25">
      <c r="A216" t="s">
        <v>220</v>
      </c>
      <c r="B216" t="s">
        <v>434</v>
      </c>
    </row>
    <row r="217" spans="1:2" x14ac:dyDescent="0.25">
      <c r="A217" t="s">
        <v>221</v>
      </c>
      <c r="B217" t="s">
        <v>430</v>
      </c>
    </row>
    <row r="218" spans="1:2" x14ac:dyDescent="0.25">
      <c r="A218" t="s">
        <v>222</v>
      </c>
      <c r="B218" t="s">
        <v>432</v>
      </c>
    </row>
    <row r="219" spans="1:2" x14ac:dyDescent="0.25">
      <c r="A219" t="s">
        <v>223</v>
      </c>
      <c r="B219" t="s">
        <v>435</v>
      </c>
    </row>
    <row r="220" spans="1:2" x14ac:dyDescent="0.25">
      <c r="A220" t="s">
        <v>224</v>
      </c>
      <c r="B220" t="s">
        <v>434</v>
      </c>
    </row>
    <row r="221" spans="1:2" x14ac:dyDescent="0.25">
      <c r="A221" t="s">
        <v>225</v>
      </c>
      <c r="B221" t="s">
        <v>433</v>
      </c>
    </row>
    <row r="222" spans="1:2" x14ac:dyDescent="0.25">
      <c r="A222" t="s">
        <v>226</v>
      </c>
      <c r="B222" t="s">
        <v>431</v>
      </c>
    </row>
    <row r="223" spans="1:2" x14ac:dyDescent="0.25">
      <c r="A223" t="s">
        <v>227</v>
      </c>
      <c r="B223" t="s">
        <v>431</v>
      </c>
    </row>
    <row r="224" spans="1:2" x14ac:dyDescent="0.25">
      <c r="A224" t="s">
        <v>228</v>
      </c>
      <c r="B224" t="s">
        <v>435</v>
      </c>
    </row>
    <row r="225" spans="1:2" x14ac:dyDescent="0.25">
      <c r="A225" t="s">
        <v>229</v>
      </c>
      <c r="B225" t="s">
        <v>435</v>
      </c>
    </row>
    <row r="226" spans="1:2" x14ac:dyDescent="0.25">
      <c r="A226" t="s">
        <v>230</v>
      </c>
      <c r="B226" t="s">
        <v>432</v>
      </c>
    </row>
    <row r="227" spans="1:2" x14ac:dyDescent="0.25">
      <c r="A227" t="s">
        <v>231</v>
      </c>
      <c r="B227" t="s">
        <v>434</v>
      </c>
    </row>
    <row r="228" spans="1:2" x14ac:dyDescent="0.25">
      <c r="A228" t="s">
        <v>232</v>
      </c>
      <c r="B228" t="s">
        <v>435</v>
      </c>
    </row>
    <row r="229" spans="1:2" x14ac:dyDescent="0.25">
      <c r="A229" t="s">
        <v>233</v>
      </c>
      <c r="B229" t="s">
        <v>431</v>
      </c>
    </row>
    <row r="230" spans="1:2" x14ac:dyDescent="0.25">
      <c r="A230" t="s">
        <v>234</v>
      </c>
      <c r="B230" t="s">
        <v>434</v>
      </c>
    </row>
    <row r="231" spans="1:2" x14ac:dyDescent="0.25">
      <c r="A231" t="s">
        <v>235</v>
      </c>
      <c r="B231" t="s">
        <v>430</v>
      </c>
    </row>
    <row r="232" spans="1:2" x14ac:dyDescent="0.25">
      <c r="A232" t="s">
        <v>236</v>
      </c>
      <c r="B232" t="s">
        <v>432</v>
      </c>
    </row>
    <row r="233" spans="1:2" x14ac:dyDescent="0.25">
      <c r="A233" t="s">
        <v>237</v>
      </c>
      <c r="B233" t="s">
        <v>434</v>
      </c>
    </row>
    <row r="234" spans="1:2" x14ac:dyDescent="0.25">
      <c r="A234" t="s">
        <v>238</v>
      </c>
      <c r="B234" t="s">
        <v>433</v>
      </c>
    </row>
    <row r="235" spans="1:2" x14ac:dyDescent="0.25">
      <c r="A235" t="s">
        <v>239</v>
      </c>
      <c r="B235" t="s">
        <v>435</v>
      </c>
    </row>
    <row r="236" spans="1:2" x14ac:dyDescent="0.25">
      <c r="A236" t="s">
        <v>240</v>
      </c>
      <c r="B236" t="s">
        <v>434</v>
      </c>
    </row>
    <row r="237" spans="1:2" x14ac:dyDescent="0.25">
      <c r="A237" t="s">
        <v>241</v>
      </c>
      <c r="B237" t="s">
        <v>431</v>
      </c>
    </row>
    <row r="238" spans="1:2" x14ac:dyDescent="0.25">
      <c r="A238" t="s">
        <v>242</v>
      </c>
      <c r="B238" t="s">
        <v>432</v>
      </c>
    </row>
    <row r="239" spans="1:2" x14ac:dyDescent="0.25">
      <c r="A239" t="s">
        <v>243</v>
      </c>
      <c r="B239" t="s">
        <v>430</v>
      </c>
    </row>
    <row r="240" spans="1:2" x14ac:dyDescent="0.25">
      <c r="A240" t="s">
        <v>244</v>
      </c>
      <c r="B240" t="s">
        <v>431</v>
      </c>
    </row>
    <row r="241" spans="1:2" x14ac:dyDescent="0.25">
      <c r="A241" t="s">
        <v>245</v>
      </c>
      <c r="B241" t="s">
        <v>431</v>
      </c>
    </row>
    <row r="242" spans="1:2" x14ac:dyDescent="0.25">
      <c r="A242" t="s">
        <v>246</v>
      </c>
      <c r="B242" t="s">
        <v>434</v>
      </c>
    </row>
    <row r="243" spans="1:2" x14ac:dyDescent="0.25">
      <c r="A243" t="s">
        <v>247</v>
      </c>
      <c r="B243" t="s">
        <v>431</v>
      </c>
    </row>
    <row r="244" spans="1:2" x14ac:dyDescent="0.25">
      <c r="A244" t="s">
        <v>248</v>
      </c>
      <c r="B244" t="s">
        <v>431</v>
      </c>
    </row>
    <row r="245" spans="1:2" x14ac:dyDescent="0.25">
      <c r="A245" t="s">
        <v>249</v>
      </c>
      <c r="B245" t="s">
        <v>431</v>
      </c>
    </row>
    <row r="246" spans="1:2" x14ac:dyDescent="0.25">
      <c r="A246" t="s">
        <v>250</v>
      </c>
      <c r="B246" t="s">
        <v>431</v>
      </c>
    </row>
    <row r="247" spans="1:2" x14ac:dyDescent="0.25">
      <c r="A247" t="s">
        <v>251</v>
      </c>
      <c r="B247" t="s">
        <v>430</v>
      </c>
    </row>
    <row r="248" spans="1:2" x14ac:dyDescent="0.25">
      <c r="A248" t="s">
        <v>252</v>
      </c>
      <c r="B248" t="s">
        <v>434</v>
      </c>
    </row>
    <row r="249" spans="1:2" x14ac:dyDescent="0.25">
      <c r="A249" t="s">
        <v>253</v>
      </c>
      <c r="B249" t="s">
        <v>432</v>
      </c>
    </row>
    <row r="250" spans="1:2" x14ac:dyDescent="0.25">
      <c r="A250" t="s">
        <v>254</v>
      </c>
      <c r="B250" t="s">
        <v>435</v>
      </c>
    </row>
    <row r="251" spans="1:2" x14ac:dyDescent="0.25">
      <c r="A251" t="s">
        <v>255</v>
      </c>
      <c r="B251" t="s">
        <v>430</v>
      </c>
    </row>
    <row r="252" spans="1:2" x14ac:dyDescent="0.25">
      <c r="A252" t="s">
        <v>256</v>
      </c>
      <c r="B252" t="s">
        <v>430</v>
      </c>
    </row>
    <row r="253" spans="1:2" x14ac:dyDescent="0.25">
      <c r="A253" t="s">
        <v>257</v>
      </c>
      <c r="B253" t="s">
        <v>435</v>
      </c>
    </row>
    <row r="254" spans="1:2" x14ac:dyDescent="0.25">
      <c r="A254" t="s">
        <v>258</v>
      </c>
      <c r="B254" t="s">
        <v>435</v>
      </c>
    </row>
    <row r="255" spans="1:2" x14ac:dyDescent="0.25">
      <c r="A255" t="s">
        <v>259</v>
      </c>
      <c r="B255" t="s">
        <v>432</v>
      </c>
    </row>
    <row r="256" spans="1:2" x14ac:dyDescent="0.25">
      <c r="A256" t="s">
        <v>260</v>
      </c>
      <c r="B256" t="s">
        <v>434</v>
      </c>
    </row>
    <row r="257" spans="1:2" x14ac:dyDescent="0.25">
      <c r="A257" t="s">
        <v>261</v>
      </c>
      <c r="B257" t="s">
        <v>435</v>
      </c>
    </row>
    <row r="258" spans="1:2" x14ac:dyDescent="0.25">
      <c r="A258" t="s">
        <v>262</v>
      </c>
      <c r="B258" t="s">
        <v>432</v>
      </c>
    </row>
    <row r="259" spans="1:2" x14ac:dyDescent="0.25">
      <c r="A259" t="s">
        <v>263</v>
      </c>
      <c r="B259" t="s">
        <v>434</v>
      </c>
    </row>
    <row r="260" spans="1:2" x14ac:dyDescent="0.25">
      <c r="A260" t="s">
        <v>264</v>
      </c>
      <c r="B260" t="s">
        <v>433</v>
      </c>
    </row>
    <row r="261" spans="1:2" x14ac:dyDescent="0.25">
      <c r="A261" t="s">
        <v>265</v>
      </c>
      <c r="B261" t="s">
        <v>435</v>
      </c>
    </row>
    <row r="262" spans="1:2" x14ac:dyDescent="0.25">
      <c r="A262" t="s">
        <v>266</v>
      </c>
      <c r="B262" t="s">
        <v>430</v>
      </c>
    </row>
    <row r="263" spans="1:2" x14ac:dyDescent="0.25">
      <c r="A263" t="s">
        <v>267</v>
      </c>
      <c r="B263" t="s">
        <v>430</v>
      </c>
    </row>
    <row r="264" spans="1:2" x14ac:dyDescent="0.25">
      <c r="A264" t="s">
        <v>268</v>
      </c>
      <c r="B264" t="s">
        <v>431</v>
      </c>
    </row>
    <row r="265" spans="1:2" x14ac:dyDescent="0.25">
      <c r="A265" t="s">
        <v>269</v>
      </c>
      <c r="B265" t="s">
        <v>434</v>
      </c>
    </row>
    <row r="266" spans="1:2" x14ac:dyDescent="0.25">
      <c r="A266" t="s">
        <v>270</v>
      </c>
      <c r="B266" t="s">
        <v>431</v>
      </c>
    </row>
    <row r="267" spans="1:2" x14ac:dyDescent="0.25">
      <c r="A267" t="s">
        <v>271</v>
      </c>
      <c r="B267" t="s">
        <v>435</v>
      </c>
    </row>
    <row r="268" spans="1:2" x14ac:dyDescent="0.25">
      <c r="A268" t="s">
        <v>272</v>
      </c>
      <c r="B268" t="s">
        <v>433</v>
      </c>
    </row>
    <row r="269" spans="1:2" x14ac:dyDescent="0.25">
      <c r="A269" t="s">
        <v>273</v>
      </c>
      <c r="B269" t="s">
        <v>435</v>
      </c>
    </row>
    <row r="270" spans="1:2" x14ac:dyDescent="0.25">
      <c r="A270" t="s">
        <v>274</v>
      </c>
      <c r="B270" t="s">
        <v>432</v>
      </c>
    </row>
    <row r="271" spans="1:2" x14ac:dyDescent="0.25">
      <c r="A271" t="s">
        <v>275</v>
      </c>
      <c r="B271" t="s">
        <v>433</v>
      </c>
    </row>
    <row r="272" spans="1:2" x14ac:dyDescent="0.25">
      <c r="A272" t="s">
        <v>276</v>
      </c>
      <c r="B272" t="s">
        <v>435</v>
      </c>
    </row>
    <row r="273" spans="1:2" x14ac:dyDescent="0.25">
      <c r="A273" t="s">
        <v>277</v>
      </c>
      <c r="B273" t="s">
        <v>433</v>
      </c>
    </row>
    <row r="274" spans="1:2" x14ac:dyDescent="0.25">
      <c r="A274" t="s">
        <v>278</v>
      </c>
      <c r="B274" t="s">
        <v>434</v>
      </c>
    </row>
    <row r="275" spans="1:2" x14ac:dyDescent="0.25">
      <c r="A275" t="s">
        <v>279</v>
      </c>
      <c r="B275" t="s">
        <v>432</v>
      </c>
    </row>
    <row r="276" spans="1:2" x14ac:dyDescent="0.25">
      <c r="A276" t="s">
        <v>280</v>
      </c>
      <c r="B276" t="s">
        <v>431</v>
      </c>
    </row>
    <row r="277" spans="1:2" x14ac:dyDescent="0.25">
      <c r="A277" t="s">
        <v>281</v>
      </c>
      <c r="B277" t="s">
        <v>433</v>
      </c>
    </row>
    <row r="278" spans="1:2" x14ac:dyDescent="0.25">
      <c r="A278" t="s">
        <v>282</v>
      </c>
      <c r="B278" t="s">
        <v>434</v>
      </c>
    </row>
    <row r="279" spans="1:2" x14ac:dyDescent="0.25">
      <c r="A279" t="s">
        <v>283</v>
      </c>
      <c r="B279" t="s">
        <v>434</v>
      </c>
    </row>
    <row r="280" spans="1:2" x14ac:dyDescent="0.25">
      <c r="A280" t="s">
        <v>284</v>
      </c>
      <c r="B280" t="s">
        <v>434</v>
      </c>
    </row>
    <row r="281" spans="1:2" x14ac:dyDescent="0.25">
      <c r="A281" t="s">
        <v>285</v>
      </c>
      <c r="B281" t="s">
        <v>433</v>
      </c>
    </row>
    <row r="282" spans="1:2" x14ac:dyDescent="0.25">
      <c r="A282" t="s">
        <v>286</v>
      </c>
      <c r="B282" t="s">
        <v>435</v>
      </c>
    </row>
    <row r="283" spans="1:2" x14ac:dyDescent="0.25">
      <c r="A283" t="s">
        <v>287</v>
      </c>
      <c r="B283" t="s">
        <v>433</v>
      </c>
    </row>
    <row r="284" spans="1:2" x14ac:dyDescent="0.25">
      <c r="A284" t="s">
        <v>288</v>
      </c>
      <c r="B284" t="s">
        <v>434</v>
      </c>
    </row>
    <row r="285" spans="1:2" x14ac:dyDescent="0.25">
      <c r="A285" t="s">
        <v>289</v>
      </c>
      <c r="B285" t="s">
        <v>433</v>
      </c>
    </row>
    <row r="286" spans="1:2" x14ac:dyDescent="0.25">
      <c r="A286" t="s">
        <v>290</v>
      </c>
      <c r="B286" t="s">
        <v>431</v>
      </c>
    </row>
    <row r="287" spans="1:2" x14ac:dyDescent="0.25">
      <c r="A287" t="s">
        <v>291</v>
      </c>
      <c r="B287" t="s">
        <v>435</v>
      </c>
    </row>
    <row r="288" spans="1:2" x14ac:dyDescent="0.25">
      <c r="A288" t="s">
        <v>292</v>
      </c>
      <c r="B288" t="s">
        <v>435</v>
      </c>
    </row>
    <row r="289" spans="1:2" x14ac:dyDescent="0.25">
      <c r="A289" t="s">
        <v>293</v>
      </c>
      <c r="B289" t="s">
        <v>432</v>
      </c>
    </row>
    <row r="290" spans="1:2" x14ac:dyDescent="0.25">
      <c r="A290" t="s">
        <v>294</v>
      </c>
      <c r="B290" t="s">
        <v>431</v>
      </c>
    </row>
    <row r="291" spans="1:2" x14ac:dyDescent="0.25">
      <c r="A291" t="s">
        <v>295</v>
      </c>
      <c r="B291" t="s">
        <v>434</v>
      </c>
    </row>
    <row r="292" spans="1:2" x14ac:dyDescent="0.25">
      <c r="A292" t="s">
        <v>296</v>
      </c>
      <c r="B292" t="s">
        <v>432</v>
      </c>
    </row>
    <row r="293" spans="1:2" x14ac:dyDescent="0.25">
      <c r="A293" t="s">
        <v>297</v>
      </c>
      <c r="B293" t="s">
        <v>435</v>
      </c>
    </row>
    <row r="294" spans="1:2" x14ac:dyDescent="0.25">
      <c r="A294" t="s">
        <v>298</v>
      </c>
      <c r="B294" t="s">
        <v>435</v>
      </c>
    </row>
    <row r="295" spans="1:2" x14ac:dyDescent="0.25">
      <c r="A295" t="s">
        <v>299</v>
      </c>
      <c r="B295" t="s">
        <v>435</v>
      </c>
    </row>
    <row r="296" spans="1:2" x14ac:dyDescent="0.25">
      <c r="A296" t="s">
        <v>300</v>
      </c>
      <c r="B296" t="s">
        <v>433</v>
      </c>
    </row>
    <row r="297" spans="1:2" x14ac:dyDescent="0.25">
      <c r="A297" t="s">
        <v>301</v>
      </c>
      <c r="B297" t="s">
        <v>432</v>
      </c>
    </row>
    <row r="298" spans="1:2" x14ac:dyDescent="0.25">
      <c r="A298" t="s">
        <v>302</v>
      </c>
      <c r="B298" t="s">
        <v>435</v>
      </c>
    </row>
    <row r="299" spans="1:2" x14ac:dyDescent="0.25">
      <c r="A299" t="s">
        <v>303</v>
      </c>
      <c r="B299" t="s">
        <v>432</v>
      </c>
    </row>
    <row r="300" spans="1:2" x14ac:dyDescent="0.25">
      <c r="A300" t="s">
        <v>304</v>
      </c>
      <c r="B300" t="s">
        <v>434</v>
      </c>
    </row>
    <row r="301" spans="1:2" x14ac:dyDescent="0.25">
      <c r="A301" t="s">
        <v>305</v>
      </c>
      <c r="B301" t="s">
        <v>431</v>
      </c>
    </row>
    <row r="302" spans="1:2" x14ac:dyDescent="0.25">
      <c r="A302" t="s">
        <v>306</v>
      </c>
      <c r="B302" t="s">
        <v>432</v>
      </c>
    </row>
    <row r="303" spans="1:2" x14ac:dyDescent="0.25">
      <c r="A303" t="s">
        <v>307</v>
      </c>
      <c r="B303" t="s">
        <v>433</v>
      </c>
    </row>
    <row r="304" spans="1:2" x14ac:dyDescent="0.25">
      <c r="A304" t="s">
        <v>308</v>
      </c>
      <c r="B304" t="s">
        <v>432</v>
      </c>
    </row>
    <row r="305" spans="1:2" x14ac:dyDescent="0.25">
      <c r="A305" t="s">
        <v>309</v>
      </c>
      <c r="B305" t="s">
        <v>431</v>
      </c>
    </row>
    <row r="306" spans="1:2" x14ac:dyDescent="0.25">
      <c r="A306" t="s">
        <v>310</v>
      </c>
      <c r="B306" t="s">
        <v>431</v>
      </c>
    </row>
    <row r="307" spans="1:2" x14ac:dyDescent="0.25">
      <c r="A307" t="s">
        <v>311</v>
      </c>
      <c r="B307" t="s">
        <v>434</v>
      </c>
    </row>
    <row r="308" spans="1:2" x14ac:dyDescent="0.25">
      <c r="A308" t="s">
        <v>312</v>
      </c>
      <c r="B308" t="s">
        <v>431</v>
      </c>
    </row>
    <row r="309" spans="1:2" x14ac:dyDescent="0.25">
      <c r="A309" t="s">
        <v>313</v>
      </c>
      <c r="B309" t="s">
        <v>431</v>
      </c>
    </row>
    <row r="310" spans="1:2" x14ac:dyDescent="0.25">
      <c r="A310" t="s">
        <v>314</v>
      </c>
      <c r="B310" t="s">
        <v>431</v>
      </c>
    </row>
    <row r="311" spans="1:2" x14ac:dyDescent="0.25">
      <c r="A311" t="s">
        <v>315</v>
      </c>
      <c r="B311" t="s">
        <v>435</v>
      </c>
    </row>
    <row r="312" spans="1:2" x14ac:dyDescent="0.25">
      <c r="A312" t="s">
        <v>316</v>
      </c>
      <c r="B312" t="s">
        <v>433</v>
      </c>
    </row>
    <row r="313" spans="1:2" x14ac:dyDescent="0.25">
      <c r="A313" t="s">
        <v>317</v>
      </c>
      <c r="B313" t="s">
        <v>435</v>
      </c>
    </row>
    <row r="314" spans="1:2" x14ac:dyDescent="0.25">
      <c r="A314" t="s">
        <v>318</v>
      </c>
      <c r="B314" t="s">
        <v>434</v>
      </c>
    </row>
    <row r="315" spans="1:2" x14ac:dyDescent="0.25">
      <c r="A315" t="s">
        <v>319</v>
      </c>
      <c r="B315" t="s">
        <v>434</v>
      </c>
    </row>
    <row r="316" spans="1:2" x14ac:dyDescent="0.25">
      <c r="A316" t="s">
        <v>320</v>
      </c>
      <c r="B316" t="s">
        <v>433</v>
      </c>
    </row>
    <row r="317" spans="1:2" x14ac:dyDescent="0.25">
      <c r="A317" t="s">
        <v>321</v>
      </c>
      <c r="B317" t="s">
        <v>430</v>
      </c>
    </row>
    <row r="318" spans="1:2" x14ac:dyDescent="0.25">
      <c r="A318" t="s">
        <v>322</v>
      </c>
      <c r="B318" t="s">
        <v>435</v>
      </c>
    </row>
    <row r="319" spans="1:2" x14ac:dyDescent="0.25">
      <c r="A319" t="s">
        <v>323</v>
      </c>
      <c r="B319" t="s">
        <v>430</v>
      </c>
    </row>
    <row r="320" spans="1:2" x14ac:dyDescent="0.25">
      <c r="A320" t="s">
        <v>324</v>
      </c>
      <c r="B320" t="s">
        <v>435</v>
      </c>
    </row>
    <row r="321" spans="1:2" x14ac:dyDescent="0.25">
      <c r="A321" t="s">
        <v>325</v>
      </c>
      <c r="B321" t="s">
        <v>433</v>
      </c>
    </row>
    <row r="322" spans="1:2" x14ac:dyDescent="0.25">
      <c r="A322" t="s">
        <v>326</v>
      </c>
      <c r="B322" t="s">
        <v>430</v>
      </c>
    </row>
    <row r="323" spans="1:2" x14ac:dyDescent="0.25">
      <c r="A323" t="s">
        <v>327</v>
      </c>
      <c r="B323" t="s">
        <v>431</v>
      </c>
    </row>
    <row r="324" spans="1:2" x14ac:dyDescent="0.25">
      <c r="A324" t="s">
        <v>328</v>
      </c>
      <c r="B324" t="s">
        <v>432</v>
      </c>
    </row>
    <row r="325" spans="1:2" x14ac:dyDescent="0.25">
      <c r="A325" t="s">
        <v>329</v>
      </c>
      <c r="B325" t="s">
        <v>432</v>
      </c>
    </row>
    <row r="326" spans="1:2" x14ac:dyDescent="0.25">
      <c r="A326" t="s">
        <v>330</v>
      </c>
      <c r="B326" t="s">
        <v>432</v>
      </c>
    </row>
    <row r="327" spans="1:2" x14ac:dyDescent="0.25">
      <c r="A327" t="s">
        <v>331</v>
      </c>
      <c r="B327" t="s">
        <v>433</v>
      </c>
    </row>
    <row r="329" spans="1:2" x14ac:dyDescent="0.25">
      <c r="A329" t="s">
        <v>426</v>
      </c>
    </row>
    <row r="331" spans="1:2" x14ac:dyDescent="0.25">
      <c r="A331" t="s">
        <v>427</v>
      </c>
    </row>
    <row r="332" spans="1:2" x14ac:dyDescent="0.25">
      <c r="A332" t="s">
        <v>428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Worth</dc:creator>
  <cp:lastModifiedBy>Ricky</cp:lastModifiedBy>
  <dcterms:created xsi:type="dcterms:W3CDTF">2014-08-06T13:05:35Z</dcterms:created>
  <dcterms:modified xsi:type="dcterms:W3CDTF">2014-08-28T13:35:40Z</dcterms:modified>
</cp:coreProperties>
</file>