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Mid Sussex\"/>
    </mc:Choice>
  </mc:AlternateContent>
  <workbookProtection workbookAlgorithmName="SHA-512" workbookHashValue="Xqxit3tnKleLSgMaKlLLJg0+Zdciap1V4Okl9RYn6FSAjmqCUHYEexCWxsMliZGVqV5QNPIaHEiKk7Cr97bxBg==" workbookSaltValue="mmM89BfO2u5IvZThtPGa0w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<sst xmlns="http://schemas.openxmlformats.org/spreadsheetml/2006/main" count="21013" uniqueCount="255">
  <si>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</si>
  <si>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</si>
  <si>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</si>
  <si>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</si>
  <si>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</si>
  <si>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</si>
  <si>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</si>
  <si>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</si>
  <si>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</si>
  <si>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</si>
  <si>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</si>
  <si>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</si>
  <si>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</si>
  <si>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</si>
  <si>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</si>
  <si>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</si>
  <si>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</si>
  <si>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</si>
  <si>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</si>
  <si>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</si>
  <si>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</si>
  <si>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</si>
  <si>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</si>
  <si>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</si>
  <si>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</si>
  <si>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</si>
  <si>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</si>
  <si>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</si>
  <si>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</si>
  <si>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</si>
  <si>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</si>
  <si>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</si>
  <si>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</si>
  <si>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</si>
  <si>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</si>
  <si>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</si>
  <si>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</si>
  <si>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</si>
  <si>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</si>
  <si>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</si>
  <si>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</si>
  <si>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</si>
  <si>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</si>
  <si>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</si>
  <si>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</si>
  <si>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</si>
  <si>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</si>
  <si>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</si>
  <si>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</si>
  <si>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</si>
  <si>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</si>
  <si>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</si>
  <si>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</si>
  <si>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</si>
  <si>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</si>
  <si>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</si>
  <si>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</si>
  <si>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</si>
  <si>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</si>
  <si>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</si>
  <si>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</si>
  <si>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</si>
  <si>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</si>
  <si>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</si>
  <si>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</si>
  <si>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</si>
  <si>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</si>
  <si>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</si>
  <si>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</si>
  <si>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</si>
  <si>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</si>
  <si>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</si>
  <si>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</si>
  <si>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</si>
  <si>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</si>
  <si>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</si>
  <si>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</si>
  <si>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</si>
  <si>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</si>
  <si>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</si>
  <si>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</si>
  <si>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</si>
  <si>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</si>
  <si>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</si>
  <si>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</si>
  <si>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</si>
  <si>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</si>
  <si>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</si>
  <si>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</si>
  <si>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</si>
  <si>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</si>
  <si>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</si>
  <si>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</si>
  <si>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</si>
  <si>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</si>
  <si>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</si>
  <si>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</si>
  <si>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</si>
  <si>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</si>
  <si>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</si>
  <si>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</si>
  <si>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</si>
  <si>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</si>
  <si>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</si>
  <si>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</si>
  <si>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</si>
  <si>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</si>
  <si>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</si>
  <si>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</si>
  <si>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</si>
  <si>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</si>
  <si>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</si>
  <si>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</si>
  <si>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</si>
  <si>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</si>
  <si>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</si>
  <si>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</si>
  <si>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</si>
  <si>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</si>
  <si>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</si>
  <si>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</si>
  <si>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</si>
  <si>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</si>
  <si>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</si>
  <si>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</si>
  <si>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</si>
  <si>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</si>
  <si>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</si>
  <si>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</si>
  <si>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</si>
  <si>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</si>
  <si>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</si>
  <si>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</si>
  <si>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</si>
  <si>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</si>
  <si>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</si>
  <si>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</si>
  <si>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</si>
  <si>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</si>
  <si>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</si>
  <si>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</si>
  <si>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</si>
  <si>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</si>
  <si>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</si>
  <si>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</si>
  <si>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</si>
  <si>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</si>
  <si>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</si>
  <si>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</si>
  <si>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</si>
  <si>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</si>
  <si>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</si>
  <si>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</si>
  <si>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</si>
  <si>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</si>
  <si>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</si>
  <si>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</si>
  <si>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Albourne</t>
  </si>
  <si>
    <t>E04009979</t>
  </si>
  <si>
    <t>Ansty and Staplefield</t>
  </si>
  <si>
    <t>E04009985</t>
  </si>
  <si>
    <t>West Sussex</t>
  </si>
  <si>
    <t>Ardingly</t>
  </si>
  <si>
    <t>E04009980</t>
  </si>
  <si>
    <t>Ardingly and Balcombe</t>
  </si>
  <si>
    <t>E05007668</t>
  </si>
  <si>
    <t>Ashurst Wood</t>
  </si>
  <si>
    <t>E04010001</t>
  </si>
  <si>
    <t>E05007669</t>
  </si>
  <si>
    <t>Balcombe</t>
  </si>
  <si>
    <t>E04009981</t>
  </si>
  <si>
    <t>Bolney</t>
  </si>
  <si>
    <t>E04009982</t>
  </si>
  <si>
    <t>E05007670</t>
  </si>
  <si>
    <t>Burgess Hill</t>
  </si>
  <si>
    <t>E04009983</t>
  </si>
  <si>
    <t>Burgess Hill Dunstall</t>
  </si>
  <si>
    <t>E05007671</t>
  </si>
  <si>
    <t>Burgess Hill Franklands</t>
  </si>
  <si>
    <t>E05007672</t>
  </si>
  <si>
    <t>Burgess Hill Leylands</t>
  </si>
  <si>
    <t>E05007673</t>
  </si>
  <si>
    <t>Burgess Hill Meeds</t>
  </si>
  <si>
    <t>E05007674</t>
  </si>
  <si>
    <t>Burgess Hill St Andrews</t>
  </si>
  <si>
    <t>E05007675</t>
  </si>
  <si>
    <t>Burgess Hill Victoria</t>
  </si>
  <si>
    <t>E05007676</t>
  </si>
  <si>
    <t>Copthorne and Worth</t>
  </si>
  <si>
    <t>E05007677</t>
  </si>
  <si>
    <t>Crawley Down and Turners Hill</t>
  </si>
  <si>
    <t>E05007678</t>
  </si>
  <si>
    <t>Cuckfield</t>
  </si>
  <si>
    <t>E04009984</t>
  </si>
  <si>
    <t>E05007679</t>
  </si>
  <si>
    <t>East Grinstead</t>
  </si>
  <si>
    <t>E04009986</t>
  </si>
  <si>
    <t>East Grinstead Ashplats</t>
  </si>
  <si>
    <t>E05007680</t>
  </si>
  <si>
    <t>East Grinstead Baldwins</t>
  </si>
  <si>
    <t>E05007681</t>
  </si>
  <si>
    <t>East Grinstead Herontye</t>
  </si>
  <si>
    <t>E05007682</t>
  </si>
  <si>
    <t>East Grinstead Imberhorne</t>
  </si>
  <si>
    <t>E05007683</t>
  </si>
  <si>
    <t>East Grinstead Town</t>
  </si>
  <si>
    <t>E05007684</t>
  </si>
  <si>
    <t>Fulking</t>
  </si>
  <si>
    <t>E04009987</t>
  </si>
  <si>
    <t>Hassocks</t>
  </si>
  <si>
    <t>E04010002</t>
  </si>
  <si>
    <t>E05007685</t>
  </si>
  <si>
    <t>Haywards Heath</t>
  </si>
  <si>
    <t>E04009988</t>
  </si>
  <si>
    <t>Haywards Heath Ashenground</t>
  </si>
  <si>
    <t>E05007686</t>
  </si>
  <si>
    <t>Haywards Heath Bentswood</t>
  </si>
  <si>
    <t>E05007687</t>
  </si>
  <si>
    <t>Haywards Heath Franklands</t>
  </si>
  <si>
    <t>E05007688</t>
  </si>
  <si>
    <t>Haywards Heath Heath</t>
  </si>
  <si>
    <t>E05007689</t>
  </si>
  <si>
    <t>Haywards Heath Lucastes</t>
  </si>
  <si>
    <t>E05007690</t>
  </si>
  <si>
    <t>High Weald</t>
  </si>
  <si>
    <t>E05007691</t>
  </si>
  <si>
    <t>Horsted Keynes</t>
  </si>
  <si>
    <t>E04009989</t>
  </si>
  <si>
    <t>Hurstpierpoint and Downs</t>
  </si>
  <si>
    <t>E05007692</t>
  </si>
  <si>
    <t>Hurstpierpoint and Sayers Common</t>
  </si>
  <si>
    <t>E04009990</t>
  </si>
  <si>
    <t>Lindfield</t>
  </si>
  <si>
    <t>E04009991</t>
  </si>
  <si>
    <t>E05007693</t>
  </si>
  <si>
    <t>Lindfield Rural</t>
  </si>
  <si>
    <t>E04009992</t>
  </si>
  <si>
    <t>E07000228</t>
  </si>
  <si>
    <t>Newtimber</t>
  </si>
  <si>
    <t>E04009993</t>
  </si>
  <si>
    <t>Poynings</t>
  </si>
  <si>
    <t>E04009994</t>
  </si>
  <si>
    <t>Pyecombe</t>
  </si>
  <si>
    <t>E04009995</t>
  </si>
  <si>
    <t>Slaugham</t>
  </si>
  <si>
    <t>E04009996</t>
  </si>
  <si>
    <t>Turners Hill</t>
  </si>
  <si>
    <t>E04009997</t>
  </si>
  <si>
    <t>Twineham</t>
  </si>
  <si>
    <t>E04009998</t>
  </si>
  <si>
    <t>West Hoathly</t>
  </si>
  <si>
    <t>E04009999</t>
  </si>
  <si>
    <t>E10000032</t>
  </si>
  <si>
    <t>Worth</t>
  </si>
  <si>
    <t>E04010000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</si>
</sst>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4</c:v>
                </c:pt>
                <c:pt idx="2">
                  <c:v>6</c:v>
                </c:pt>
                <c:pt idx="3">
                  <c:v>5.8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3.7</c:v>
                </c:pt>
                <c:pt idx="2">
                  <c:v>3.6</c:v>
                </c:pt>
                <c:pt idx="3">
                  <c:v>3.3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1.6</c:v>
                </c:pt>
                <c:pt idx="2">
                  <c:v>2.2999999999999998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8.4</c:v>
                </c:pt>
                <c:pt idx="2">
                  <c:v>6.3</c:v>
                </c:pt>
                <c:pt idx="3">
                  <c:v>5.7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1.4</c:v>
                </c:pt>
                <c:pt idx="2">
                  <c:v>1.3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2.6</c:v>
                </c:pt>
                <c:pt idx="2">
                  <c:v>2.6</c:v>
                </c:pt>
                <c:pt idx="3">
                  <c:v>2.4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2.5</c:v>
                </c:pt>
                <c:pt idx="2">
                  <c:v>1.9</c:v>
                </c:pt>
                <c:pt idx="3">
                  <c:v>2.1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4.8</c:v>
                </c:pt>
                <c:pt idx="2">
                  <c:v>4.5999999999999996</c:v>
                </c:pt>
                <c:pt idx="3">
                  <c:v>5.0999999999999996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2.6</c:v>
                </c:pt>
                <c:pt idx="2">
                  <c:v>5.4</c:v>
                </c:pt>
                <c:pt idx="3">
                  <c:v>5.5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19.7</c:v>
                </c:pt>
                <c:pt idx="2">
                  <c:v>20.399999999999999</c:v>
                </c:pt>
                <c:pt idx="3">
                  <c:v>19.399999999999999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25.5</c:v>
                </c:pt>
                <c:pt idx="2">
                  <c:v>20.9</c:v>
                </c:pt>
                <c:pt idx="3">
                  <c:v>20.2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7.3</c:v>
                </c:pt>
                <c:pt idx="2">
                  <c:v>6.6</c:v>
                </c:pt>
                <c:pt idx="3">
                  <c:v>6.7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9.1999999999999993</c:v>
                </c:pt>
                <c:pt idx="2">
                  <c:v>9.1999999999999993</c:v>
                </c:pt>
                <c:pt idx="3">
                  <c:v>10.1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5.0999999999999996</c:v>
                </c:pt>
                <c:pt idx="2">
                  <c:v>6.2</c:v>
                </c:pt>
                <c:pt idx="3">
                  <c:v>7.2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1.2</c:v>
                </c:pt>
                <c:pt idx="2">
                  <c:v>1.7</c:v>
                </c:pt>
                <c:pt idx="3">
                  <c:v>2.1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0.3</c:v>
                </c:pt>
                <c:pt idx="2">
                  <c:v>1.1000000000000001</c:v>
                </c:pt>
                <c:pt idx="3">
                  <c:v>1.2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219496"/>
        <c:axId val="248220312"/>
      </c:barChart>
      <c:catAx>
        <c:axId val="248219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220312"/>
        <c:crosses val="autoZero"/>
        <c:auto val="1"/>
        <c:lblAlgn val="ctr"/>
        <c:lblOffset val="100"/>
        <c:noMultiLvlLbl val="0"/>
      </c:catAx>
      <c:valAx>
        <c:axId val="24822031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219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41.4</c:v>
                </c:pt>
                <c:pt idx="2">
                  <c:v>41</c:v>
                </c:pt>
                <c:pt idx="3">
                  <c:v>42.3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Albourne</c:v>
                </c:pt>
                <c:pt idx="2">
                  <c:v>Mid Sussex</c:v>
                </c:pt>
                <c:pt idx="3">
                  <c:v>West Sussex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44</c:v>
                </c:pt>
                <c:pt idx="2">
                  <c:v>42</c:v>
                </c:pt>
                <c:pt idx="3">
                  <c:v>43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221096"/>
        <c:axId val="248219920"/>
      </c:barChart>
      <c:catAx>
        <c:axId val="248221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219920"/>
        <c:crosses val="autoZero"/>
        <c:auto val="1"/>
        <c:lblAlgn val="ctr"/>
        <c:lblOffset val="100"/>
        <c:noMultiLvlLbl val="0"/>
      </c:catAx>
      <c:valAx>
        <c:axId val="248219920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221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34" workbookViewId="0">
      <selection activeCell="E54" sqref="E54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157</v>
      </c>
      <c r="E9" t="s">
        <v>158</v>
      </c>
      <c r="F9" t="s">
        <v>11</v>
      </c>
      <c r="G9">
        <v>100</v>
      </c>
      <c r="H9">
        <v>4</v>
      </c>
      <c r="I9">
        <v>3.7</v>
      </c>
      <c r="J9">
        <v>1.6</v>
      </c>
      <c r="K9">
        <v>8.4</v>
      </c>
      <c r="L9">
        <v>1.4</v>
      </c>
      <c r="M9">
        <v>2.6</v>
      </c>
      <c r="N9">
        <v>2.5</v>
      </c>
      <c r="O9">
        <v>4.8</v>
      </c>
      <c r="P9">
        <v>2.6</v>
      </c>
      <c r="Q9">
        <v>19.7</v>
      </c>
      <c r="R9">
        <v>25.5</v>
      </c>
      <c r="S9">
        <v>7.3</v>
      </c>
      <c r="T9">
        <v>9.1999999999999993</v>
      </c>
      <c r="U9">
        <v>5.0999999999999996</v>
      </c>
      <c r="V9">
        <v>1.2</v>
      </c>
      <c r="W9">
        <v>0.3</v>
      </c>
      <c r="X9">
        <v>41.4</v>
      </c>
      <c r="Y9">
        <v>44</v>
      </c>
      <c r="CT9" t="s">
        <v>10</v>
      </c>
    </row>
    <row r="10" spans="2:98" x14ac:dyDescent="0.25">
      <c r="C10" t="s">
        <v>59</v>
      </c>
      <c r="D10" t="s">
        <v>159</v>
      </c>
      <c r="E10" t="s">
        <v>160</v>
      </c>
      <c r="F10" t="s">
        <v>11</v>
      </c>
      <c r="G10">
        <v>100</v>
      </c>
      <c r="H10">
        <v>4.7</v>
      </c>
      <c r="I10">
        <v>3.5</v>
      </c>
      <c r="J10">
        <v>3</v>
      </c>
      <c r="K10">
        <v>8</v>
      </c>
      <c r="L10">
        <v>1.7</v>
      </c>
      <c r="M10">
        <v>2.2000000000000002</v>
      </c>
      <c r="N10">
        <v>2.1</v>
      </c>
      <c r="O10">
        <v>4</v>
      </c>
      <c r="P10">
        <v>3.7</v>
      </c>
      <c r="Q10">
        <v>17.7</v>
      </c>
      <c r="R10">
        <v>22</v>
      </c>
      <c r="S10">
        <v>8.3000000000000007</v>
      </c>
      <c r="T10">
        <v>12</v>
      </c>
      <c r="U10">
        <v>5.2</v>
      </c>
      <c r="V10">
        <v>1.1000000000000001</v>
      </c>
      <c r="W10">
        <v>0.9</v>
      </c>
      <c r="X10">
        <v>41.8</v>
      </c>
      <c r="Y10">
        <v>44</v>
      </c>
      <c r="CT10" t="s">
        <v>12</v>
      </c>
    </row>
    <row r="11" spans="2:98" x14ac:dyDescent="0.25">
      <c r="C11" t="s">
        <v>161</v>
      </c>
      <c r="D11" t="s">
        <v>162</v>
      </c>
      <c r="E11" t="s">
        <v>163</v>
      </c>
      <c r="F11" t="s">
        <v>11</v>
      </c>
      <c r="G11">
        <v>100</v>
      </c>
      <c r="H11">
        <v>4.5</v>
      </c>
      <c r="I11">
        <v>3.7</v>
      </c>
      <c r="J11">
        <v>1.9</v>
      </c>
      <c r="K11">
        <v>7.6</v>
      </c>
      <c r="L11">
        <v>3.6</v>
      </c>
      <c r="M11">
        <v>8.1999999999999993</v>
      </c>
      <c r="N11">
        <v>4.0999999999999996</v>
      </c>
      <c r="O11">
        <v>3.5</v>
      </c>
      <c r="P11">
        <v>4.3</v>
      </c>
      <c r="Q11">
        <v>17.8</v>
      </c>
      <c r="R11">
        <v>19.8</v>
      </c>
      <c r="S11">
        <v>6.3</v>
      </c>
      <c r="T11">
        <v>7.9</v>
      </c>
      <c r="U11">
        <v>4.8</v>
      </c>
      <c r="V11">
        <v>1.5</v>
      </c>
      <c r="W11">
        <v>0.4</v>
      </c>
      <c r="X11">
        <v>37.9</v>
      </c>
      <c r="Y11">
        <v>38</v>
      </c>
      <c r="CT11" t="s">
        <v>13</v>
      </c>
    </row>
    <row r="12" spans="2:98" x14ac:dyDescent="0.25">
      <c r="D12" t="s">
        <v>164</v>
      </c>
      <c r="E12" t="s">
        <v>165</v>
      </c>
      <c r="F12" t="s">
        <v>74</v>
      </c>
      <c r="G12">
        <v>100</v>
      </c>
      <c r="H12">
        <v>6.6</v>
      </c>
      <c r="I12">
        <v>4</v>
      </c>
      <c r="J12">
        <v>2</v>
      </c>
      <c r="K12">
        <v>6.4</v>
      </c>
      <c r="L12">
        <v>2.2000000000000002</v>
      </c>
      <c r="M12">
        <v>4.2</v>
      </c>
      <c r="N12">
        <v>2.5</v>
      </c>
      <c r="O12">
        <v>3.4</v>
      </c>
      <c r="P12">
        <v>4.9000000000000004</v>
      </c>
      <c r="Q12">
        <v>20.8</v>
      </c>
      <c r="R12">
        <v>20.399999999999999</v>
      </c>
      <c r="S12">
        <v>6</v>
      </c>
      <c r="T12">
        <v>7.5</v>
      </c>
      <c r="U12">
        <v>5.9</v>
      </c>
      <c r="V12">
        <v>2</v>
      </c>
      <c r="W12">
        <v>1</v>
      </c>
      <c r="X12">
        <v>39.5</v>
      </c>
      <c r="Y12">
        <v>40</v>
      </c>
      <c r="CT12" t="s">
        <v>14</v>
      </c>
    </row>
    <row r="13" spans="2:98" x14ac:dyDescent="0.25">
      <c r="D13" t="s">
        <v>166</v>
      </c>
      <c r="E13" t="s">
        <v>167</v>
      </c>
      <c r="F13" t="s">
        <v>11</v>
      </c>
      <c r="G13">
        <v>100</v>
      </c>
      <c r="H13">
        <v>4.9000000000000004</v>
      </c>
      <c r="I13">
        <v>2.7</v>
      </c>
      <c r="J13">
        <v>2.9</v>
      </c>
      <c r="K13">
        <v>9.1</v>
      </c>
      <c r="L13">
        <v>1.2</v>
      </c>
      <c r="M13">
        <v>2.2999999999999998</v>
      </c>
      <c r="N13">
        <v>2</v>
      </c>
      <c r="O13">
        <v>4.4000000000000004</v>
      </c>
      <c r="P13">
        <v>3.7</v>
      </c>
      <c r="Q13">
        <v>16.399999999999999</v>
      </c>
      <c r="R13">
        <v>22.5</v>
      </c>
      <c r="S13">
        <v>7.3</v>
      </c>
      <c r="T13">
        <v>10.6</v>
      </c>
      <c r="U13">
        <v>6.8</v>
      </c>
      <c r="V13">
        <v>1.7</v>
      </c>
      <c r="W13">
        <v>1.5</v>
      </c>
      <c r="X13">
        <v>42.5</v>
      </c>
      <c r="Y13">
        <v>45</v>
      </c>
      <c r="CT13" t="s">
        <v>15</v>
      </c>
    </row>
    <row r="14" spans="2:98" x14ac:dyDescent="0.25">
      <c r="D14" t="s">
        <v>166</v>
      </c>
      <c r="E14" t="s">
        <v>168</v>
      </c>
      <c r="F14" t="s">
        <v>74</v>
      </c>
      <c r="G14">
        <v>100</v>
      </c>
      <c r="H14">
        <v>5.3</v>
      </c>
      <c r="I14">
        <v>3.2</v>
      </c>
      <c r="J14">
        <v>2.8</v>
      </c>
      <c r="K14">
        <v>8.1</v>
      </c>
      <c r="L14">
        <v>1.3</v>
      </c>
      <c r="M14">
        <v>2.8</v>
      </c>
      <c r="N14">
        <v>2.2000000000000002</v>
      </c>
      <c r="O14">
        <v>4.9000000000000004</v>
      </c>
      <c r="P14">
        <v>4.4000000000000004</v>
      </c>
      <c r="Q14">
        <v>17.8</v>
      </c>
      <c r="R14">
        <v>22.4</v>
      </c>
      <c r="S14">
        <v>6.9</v>
      </c>
      <c r="T14">
        <v>9.9</v>
      </c>
      <c r="U14">
        <v>5.7</v>
      </c>
      <c r="V14">
        <v>1.5</v>
      </c>
      <c r="W14">
        <v>1</v>
      </c>
      <c r="X14">
        <v>41</v>
      </c>
      <c r="Y14">
        <v>43</v>
      </c>
      <c r="CT14" t="s">
        <v>16</v>
      </c>
    </row>
    <row r="15" spans="2:98" x14ac:dyDescent="0.25">
      <c r="D15" t="s">
        <v>169</v>
      </c>
      <c r="E15" t="s">
        <v>170</v>
      </c>
      <c r="F15" t="s">
        <v>11</v>
      </c>
      <c r="G15">
        <v>100</v>
      </c>
      <c r="H15">
        <v>6.3</v>
      </c>
      <c r="I15">
        <v>4.2</v>
      </c>
      <c r="J15">
        <v>2</v>
      </c>
      <c r="K15">
        <v>5.4</v>
      </c>
      <c r="L15">
        <v>1.7</v>
      </c>
      <c r="M15">
        <v>2.2999999999999998</v>
      </c>
      <c r="N15">
        <v>1.3</v>
      </c>
      <c r="O15">
        <v>3</v>
      </c>
      <c r="P15">
        <v>4.0999999999999996</v>
      </c>
      <c r="Q15">
        <v>19.100000000000001</v>
      </c>
      <c r="R15">
        <v>21.1</v>
      </c>
      <c r="S15">
        <v>6.9</v>
      </c>
      <c r="T15">
        <v>9</v>
      </c>
      <c r="U15">
        <v>8</v>
      </c>
      <c r="V15">
        <v>3.5</v>
      </c>
      <c r="W15">
        <v>2.2000000000000002</v>
      </c>
      <c r="X15">
        <v>43.9</v>
      </c>
      <c r="Y15">
        <v>45</v>
      </c>
      <c r="CT15" t="s">
        <v>17</v>
      </c>
    </row>
    <row r="16" spans="2:98" x14ac:dyDescent="0.25">
      <c r="D16" t="s">
        <v>171</v>
      </c>
      <c r="E16" t="s">
        <v>172</v>
      </c>
      <c r="F16" t="s">
        <v>11</v>
      </c>
      <c r="G16">
        <v>100</v>
      </c>
      <c r="H16">
        <v>6.2</v>
      </c>
      <c r="I16">
        <v>3.6</v>
      </c>
      <c r="J16">
        <v>2.6</v>
      </c>
      <c r="K16">
        <v>7.1</v>
      </c>
      <c r="L16">
        <v>2.6</v>
      </c>
      <c r="M16">
        <v>3.5</v>
      </c>
      <c r="N16">
        <v>2.1</v>
      </c>
      <c r="O16">
        <v>3.9</v>
      </c>
      <c r="P16">
        <v>3</v>
      </c>
      <c r="Q16">
        <v>16.3</v>
      </c>
      <c r="R16">
        <v>26.4</v>
      </c>
      <c r="S16">
        <v>6.3</v>
      </c>
      <c r="T16">
        <v>8.5</v>
      </c>
      <c r="U16">
        <v>6.1</v>
      </c>
      <c r="V16">
        <v>1.2</v>
      </c>
      <c r="W16">
        <v>0.7</v>
      </c>
      <c r="X16">
        <v>40.5</v>
      </c>
      <c r="Y16">
        <v>44</v>
      </c>
      <c r="CT16" t="s">
        <v>19</v>
      </c>
    </row>
    <row r="17" spans="4:98" x14ac:dyDescent="0.25">
      <c r="D17" t="s">
        <v>171</v>
      </c>
      <c r="E17" t="s">
        <v>173</v>
      </c>
      <c r="F17" t="s">
        <v>74</v>
      </c>
      <c r="G17">
        <v>100</v>
      </c>
      <c r="H17">
        <v>5.7</v>
      </c>
      <c r="I17">
        <v>3.9</v>
      </c>
      <c r="J17">
        <v>2.4</v>
      </c>
      <c r="K17">
        <v>7.2</v>
      </c>
      <c r="L17">
        <v>1.9</v>
      </c>
      <c r="M17">
        <v>2.9</v>
      </c>
      <c r="N17">
        <v>1.9</v>
      </c>
      <c r="O17">
        <v>4.2</v>
      </c>
      <c r="P17">
        <v>3</v>
      </c>
      <c r="Q17">
        <v>17</v>
      </c>
      <c r="R17">
        <v>26.5</v>
      </c>
      <c r="S17">
        <v>6.8</v>
      </c>
      <c r="T17">
        <v>8.8000000000000007</v>
      </c>
      <c r="U17">
        <v>5.6</v>
      </c>
      <c r="V17">
        <v>1.4</v>
      </c>
      <c r="W17">
        <v>0.8</v>
      </c>
      <c r="X17">
        <v>41.1</v>
      </c>
      <c r="Y17">
        <v>44</v>
      </c>
      <c r="CT17" t="s">
        <v>20</v>
      </c>
    </row>
    <row r="18" spans="4:98" x14ac:dyDescent="0.25">
      <c r="D18" t="s">
        <v>174</v>
      </c>
      <c r="E18" t="s">
        <v>175</v>
      </c>
      <c r="F18" t="s">
        <v>11</v>
      </c>
      <c r="G18">
        <v>100</v>
      </c>
      <c r="H18">
        <v>6.1</v>
      </c>
      <c r="I18">
        <v>3.6</v>
      </c>
      <c r="J18">
        <v>2.2999999999999998</v>
      </c>
      <c r="K18">
        <v>6.4</v>
      </c>
      <c r="L18">
        <v>1.4</v>
      </c>
      <c r="M18">
        <v>2.7</v>
      </c>
      <c r="N18">
        <v>2</v>
      </c>
      <c r="O18">
        <v>4.9000000000000004</v>
      </c>
      <c r="P18">
        <v>5.8</v>
      </c>
      <c r="Q18">
        <v>21.7</v>
      </c>
      <c r="R18">
        <v>20.5</v>
      </c>
      <c r="S18">
        <v>6</v>
      </c>
      <c r="T18">
        <v>8.5</v>
      </c>
      <c r="U18">
        <v>5.9</v>
      </c>
      <c r="V18">
        <v>1.4</v>
      </c>
      <c r="W18">
        <v>0.9</v>
      </c>
      <c r="X18">
        <v>40</v>
      </c>
      <c r="Y18">
        <v>41</v>
      </c>
      <c r="CT18" t="s">
        <v>21</v>
      </c>
    </row>
    <row r="19" spans="4:98" x14ac:dyDescent="0.25">
      <c r="D19" t="s">
        <v>176</v>
      </c>
      <c r="E19" t="s">
        <v>177</v>
      </c>
      <c r="F19" t="s">
        <v>74</v>
      </c>
      <c r="G19">
        <v>100</v>
      </c>
      <c r="H19">
        <v>6.8</v>
      </c>
      <c r="I19">
        <v>4.3</v>
      </c>
      <c r="J19">
        <v>2.7</v>
      </c>
      <c r="K19">
        <v>7.8</v>
      </c>
      <c r="L19">
        <v>1.8</v>
      </c>
      <c r="M19">
        <v>2.9</v>
      </c>
      <c r="N19">
        <v>2.1</v>
      </c>
      <c r="O19">
        <v>4.3</v>
      </c>
      <c r="P19">
        <v>5.8</v>
      </c>
      <c r="Q19">
        <v>25.8</v>
      </c>
      <c r="R19">
        <v>21.9</v>
      </c>
      <c r="S19">
        <v>4.7</v>
      </c>
      <c r="T19">
        <v>5.3</v>
      </c>
      <c r="U19">
        <v>3</v>
      </c>
      <c r="V19">
        <v>0.6</v>
      </c>
      <c r="W19">
        <v>0.2</v>
      </c>
      <c r="X19">
        <v>35.700000000000003</v>
      </c>
      <c r="Y19">
        <v>37</v>
      </c>
      <c r="CT19" t="s">
        <v>22</v>
      </c>
    </row>
    <row r="20" spans="4:98" x14ac:dyDescent="0.25">
      <c r="D20" t="s">
        <v>178</v>
      </c>
      <c r="E20" t="s">
        <v>179</v>
      </c>
      <c r="F20" t="s">
        <v>74</v>
      </c>
      <c r="G20">
        <v>100</v>
      </c>
      <c r="H20">
        <v>5</v>
      </c>
      <c r="I20">
        <v>2.8</v>
      </c>
      <c r="J20">
        <v>2</v>
      </c>
      <c r="K20">
        <v>5.4</v>
      </c>
      <c r="L20">
        <v>1.2</v>
      </c>
      <c r="M20">
        <v>3.1</v>
      </c>
      <c r="N20">
        <v>1.8</v>
      </c>
      <c r="O20">
        <v>4.7</v>
      </c>
      <c r="P20">
        <v>4.9000000000000004</v>
      </c>
      <c r="Q20">
        <v>16.100000000000001</v>
      </c>
      <c r="R20">
        <v>21.6</v>
      </c>
      <c r="S20">
        <v>7.7</v>
      </c>
      <c r="T20">
        <v>11.4</v>
      </c>
      <c r="U20">
        <v>8.1999999999999993</v>
      </c>
      <c r="V20">
        <v>2</v>
      </c>
      <c r="W20">
        <v>1.9</v>
      </c>
      <c r="X20">
        <v>44.5</v>
      </c>
      <c r="Y20">
        <v>47</v>
      </c>
      <c r="CT20" t="s">
        <v>23</v>
      </c>
    </row>
    <row r="21" spans="4:98" x14ac:dyDescent="0.25">
      <c r="D21" t="s">
        <v>180</v>
      </c>
      <c r="E21" t="s">
        <v>181</v>
      </c>
      <c r="F21" t="s">
        <v>74</v>
      </c>
      <c r="G21">
        <v>100</v>
      </c>
      <c r="H21">
        <v>5.5</v>
      </c>
      <c r="I21">
        <v>3.1</v>
      </c>
      <c r="J21">
        <v>2.2999999999999998</v>
      </c>
      <c r="K21">
        <v>5.7</v>
      </c>
      <c r="L21">
        <v>1.2</v>
      </c>
      <c r="M21">
        <v>2.8</v>
      </c>
      <c r="N21">
        <v>2.4</v>
      </c>
      <c r="O21">
        <v>5.2</v>
      </c>
      <c r="P21">
        <v>5.4</v>
      </c>
      <c r="Q21">
        <v>20.2</v>
      </c>
      <c r="R21">
        <v>20.399999999999999</v>
      </c>
      <c r="S21">
        <v>7.2</v>
      </c>
      <c r="T21">
        <v>10</v>
      </c>
      <c r="U21">
        <v>6.2</v>
      </c>
      <c r="V21">
        <v>1.5</v>
      </c>
      <c r="W21">
        <v>1</v>
      </c>
      <c r="X21">
        <v>41.5</v>
      </c>
      <c r="Y21">
        <v>42</v>
      </c>
      <c r="CT21" t="s">
        <v>24</v>
      </c>
    </row>
    <row r="22" spans="4:98" x14ac:dyDescent="0.25">
      <c r="D22" t="s">
        <v>182</v>
      </c>
      <c r="E22" t="s">
        <v>183</v>
      </c>
      <c r="F22" t="s">
        <v>74</v>
      </c>
      <c r="G22">
        <v>100</v>
      </c>
      <c r="H22">
        <v>5.4</v>
      </c>
      <c r="I22">
        <v>3.1</v>
      </c>
      <c r="J22">
        <v>1.7</v>
      </c>
      <c r="K22">
        <v>5.4</v>
      </c>
      <c r="L22">
        <v>1</v>
      </c>
      <c r="M22">
        <v>2.7</v>
      </c>
      <c r="N22">
        <v>1.9</v>
      </c>
      <c r="O22">
        <v>6</v>
      </c>
      <c r="P22">
        <v>7.2</v>
      </c>
      <c r="Q22">
        <v>21</v>
      </c>
      <c r="R22">
        <v>19.600000000000001</v>
      </c>
      <c r="S22">
        <v>5.8</v>
      </c>
      <c r="T22">
        <v>8.8000000000000007</v>
      </c>
      <c r="U22">
        <v>7</v>
      </c>
      <c r="V22">
        <v>2.1</v>
      </c>
      <c r="W22">
        <v>1.4</v>
      </c>
      <c r="X22">
        <v>41.5</v>
      </c>
      <c r="Y22">
        <v>41</v>
      </c>
      <c r="CT22" t="s">
        <v>25</v>
      </c>
    </row>
    <row r="23" spans="4:98" x14ac:dyDescent="0.25">
      <c r="D23" t="s">
        <v>184</v>
      </c>
      <c r="E23" t="s">
        <v>185</v>
      </c>
      <c r="F23" t="s">
        <v>74</v>
      </c>
      <c r="G23">
        <v>100</v>
      </c>
      <c r="H23">
        <v>5.9</v>
      </c>
      <c r="I23">
        <v>3</v>
      </c>
      <c r="J23">
        <v>2.2000000000000002</v>
      </c>
      <c r="K23">
        <v>6.7</v>
      </c>
      <c r="L23">
        <v>1.5</v>
      </c>
      <c r="M23">
        <v>2.8</v>
      </c>
      <c r="N23">
        <v>2.1</v>
      </c>
      <c r="O23">
        <v>4.3</v>
      </c>
      <c r="P23">
        <v>5.0999999999999996</v>
      </c>
      <c r="Q23">
        <v>21.2</v>
      </c>
      <c r="R23">
        <v>20.8</v>
      </c>
      <c r="S23">
        <v>6.9</v>
      </c>
      <c r="T23">
        <v>9.5</v>
      </c>
      <c r="U23">
        <v>6.5</v>
      </c>
      <c r="V23">
        <v>1.1000000000000001</v>
      </c>
      <c r="W23">
        <v>0.5</v>
      </c>
      <c r="X23">
        <v>40.799999999999997</v>
      </c>
      <c r="Y23">
        <v>42</v>
      </c>
      <c r="CT23" t="s">
        <v>9</v>
      </c>
    </row>
    <row r="24" spans="4:98" x14ac:dyDescent="0.25">
      <c r="D24" t="s">
        <v>186</v>
      </c>
      <c r="E24" t="s">
        <v>187</v>
      </c>
      <c r="F24" t="s">
        <v>74</v>
      </c>
      <c r="G24">
        <v>100</v>
      </c>
      <c r="H24">
        <v>7.8</v>
      </c>
      <c r="I24">
        <v>4.9000000000000004</v>
      </c>
      <c r="J24">
        <v>2.8</v>
      </c>
      <c r="K24">
        <v>7</v>
      </c>
      <c r="L24">
        <v>1.6</v>
      </c>
      <c r="M24">
        <v>2.2000000000000002</v>
      </c>
      <c r="N24">
        <v>1.7</v>
      </c>
      <c r="O24">
        <v>4.8</v>
      </c>
      <c r="P24">
        <v>6</v>
      </c>
      <c r="Q24">
        <v>24.7</v>
      </c>
      <c r="R24">
        <v>18.899999999999999</v>
      </c>
      <c r="S24">
        <v>4.4000000000000004</v>
      </c>
      <c r="T24">
        <v>6.6</v>
      </c>
      <c r="U24">
        <v>4.8</v>
      </c>
      <c r="V24">
        <v>1.2</v>
      </c>
      <c r="W24">
        <v>0.6</v>
      </c>
      <c r="X24">
        <v>36.799999999999997</v>
      </c>
      <c r="Y24">
        <v>37</v>
      </c>
      <c r="CT24" t="s">
        <v>26</v>
      </c>
    </row>
    <row r="25" spans="4:98" x14ac:dyDescent="0.25">
      <c r="D25" t="s">
        <v>188</v>
      </c>
      <c r="E25" t="s">
        <v>189</v>
      </c>
      <c r="F25" t="s">
        <v>74</v>
      </c>
      <c r="G25">
        <v>100</v>
      </c>
      <c r="H25">
        <v>4.4000000000000004</v>
      </c>
      <c r="I25">
        <v>3.8</v>
      </c>
      <c r="J25">
        <v>2.4</v>
      </c>
      <c r="K25">
        <v>6.8</v>
      </c>
      <c r="L25">
        <v>1.4</v>
      </c>
      <c r="M25">
        <v>2.8</v>
      </c>
      <c r="N25">
        <v>1.8</v>
      </c>
      <c r="O25">
        <v>5.3</v>
      </c>
      <c r="P25">
        <v>4.5999999999999996</v>
      </c>
      <c r="Q25">
        <v>18.899999999999999</v>
      </c>
      <c r="R25">
        <v>23.3</v>
      </c>
      <c r="S25">
        <v>7.4</v>
      </c>
      <c r="T25">
        <v>8.9</v>
      </c>
      <c r="U25">
        <v>6.1</v>
      </c>
      <c r="V25">
        <v>1.2</v>
      </c>
      <c r="W25">
        <v>0.9</v>
      </c>
      <c r="X25">
        <v>41.4</v>
      </c>
      <c r="Y25">
        <v>43</v>
      </c>
      <c r="CT25" t="s">
        <v>27</v>
      </c>
    </row>
    <row r="26" spans="4:98" x14ac:dyDescent="0.25">
      <c r="D26" t="s">
        <v>190</v>
      </c>
      <c r="E26" t="s">
        <v>191</v>
      </c>
      <c r="F26" t="s">
        <v>74</v>
      </c>
      <c r="G26">
        <v>100</v>
      </c>
      <c r="H26">
        <v>4.5999999999999996</v>
      </c>
      <c r="I26">
        <v>3.3</v>
      </c>
      <c r="J26">
        <v>2.2000000000000002</v>
      </c>
      <c r="K26">
        <v>6.4</v>
      </c>
      <c r="L26">
        <v>2.1</v>
      </c>
      <c r="M26">
        <v>4</v>
      </c>
      <c r="N26">
        <v>2.4</v>
      </c>
      <c r="O26">
        <v>4.4000000000000004</v>
      </c>
      <c r="P26">
        <v>4</v>
      </c>
      <c r="Q26">
        <v>16.7</v>
      </c>
      <c r="R26">
        <v>22.5</v>
      </c>
      <c r="S26">
        <v>8.6999999999999993</v>
      </c>
      <c r="T26">
        <v>11</v>
      </c>
      <c r="U26">
        <v>5.8</v>
      </c>
      <c r="V26">
        <v>1.2</v>
      </c>
      <c r="W26">
        <v>0.7</v>
      </c>
      <c r="X26">
        <v>42.1</v>
      </c>
      <c r="Y26">
        <v>44</v>
      </c>
      <c r="CT26" t="s">
        <v>28</v>
      </c>
    </row>
    <row r="27" spans="4:98" x14ac:dyDescent="0.25">
      <c r="D27" t="s">
        <v>192</v>
      </c>
      <c r="E27" t="s">
        <v>193</v>
      </c>
      <c r="F27" t="s">
        <v>11</v>
      </c>
      <c r="G27">
        <v>100</v>
      </c>
      <c r="H27">
        <v>6.1</v>
      </c>
      <c r="I27">
        <v>4.5</v>
      </c>
      <c r="J27">
        <v>2.9</v>
      </c>
      <c r="K27">
        <v>7.7</v>
      </c>
      <c r="L27">
        <v>1.1000000000000001</v>
      </c>
      <c r="M27">
        <v>2.7</v>
      </c>
      <c r="N27">
        <v>1.9</v>
      </c>
      <c r="O27">
        <v>3.6</v>
      </c>
      <c r="P27">
        <v>2.6</v>
      </c>
      <c r="Q27">
        <v>19.2</v>
      </c>
      <c r="R27">
        <v>21.5</v>
      </c>
      <c r="S27">
        <v>7</v>
      </c>
      <c r="T27">
        <v>10</v>
      </c>
      <c r="U27">
        <v>6.1</v>
      </c>
      <c r="V27">
        <v>1.6</v>
      </c>
      <c r="W27">
        <v>1.4</v>
      </c>
      <c r="X27">
        <v>41.3</v>
      </c>
      <c r="Y27">
        <v>43</v>
      </c>
      <c r="CT27" t="s">
        <v>29</v>
      </c>
    </row>
    <row r="28" spans="4:98" x14ac:dyDescent="0.25">
      <c r="D28" t="s">
        <v>192</v>
      </c>
      <c r="E28" t="s">
        <v>194</v>
      </c>
      <c r="F28" t="s">
        <v>74</v>
      </c>
      <c r="G28">
        <v>100</v>
      </c>
      <c r="H28">
        <v>5.6</v>
      </c>
      <c r="I28">
        <v>4.2</v>
      </c>
      <c r="J28">
        <v>2.9</v>
      </c>
      <c r="K28">
        <v>7.8</v>
      </c>
      <c r="L28">
        <v>1.3</v>
      </c>
      <c r="M28">
        <v>2.5</v>
      </c>
      <c r="N28">
        <v>1.9</v>
      </c>
      <c r="O28">
        <v>3.8</v>
      </c>
      <c r="P28">
        <v>3</v>
      </c>
      <c r="Q28">
        <v>18.7</v>
      </c>
      <c r="R28">
        <v>21.7</v>
      </c>
      <c r="S28">
        <v>7.4</v>
      </c>
      <c r="T28">
        <v>10.7</v>
      </c>
      <c r="U28">
        <v>5.8</v>
      </c>
      <c r="V28">
        <v>1.4</v>
      </c>
      <c r="W28">
        <v>1.2</v>
      </c>
      <c r="X28">
        <v>41.4</v>
      </c>
      <c r="Y28">
        <v>43</v>
      </c>
      <c r="CT28" t="s">
        <v>30</v>
      </c>
    </row>
    <row r="29" spans="4:98" x14ac:dyDescent="0.25">
      <c r="D29" t="s">
        <v>195</v>
      </c>
      <c r="E29" t="s">
        <v>196</v>
      </c>
      <c r="F29" t="s">
        <v>11</v>
      </c>
      <c r="G29">
        <v>100</v>
      </c>
      <c r="H29">
        <v>5.8</v>
      </c>
      <c r="I29">
        <v>3.3</v>
      </c>
      <c r="J29">
        <v>2.1</v>
      </c>
      <c r="K29">
        <v>5.7</v>
      </c>
      <c r="L29">
        <v>1.1000000000000001</v>
      </c>
      <c r="M29">
        <v>2.7</v>
      </c>
      <c r="N29">
        <v>2.1</v>
      </c>
      <c r="O29">
        <v>5.0999999999999996</v>
      </c>
      <c r="P29">
        <v>6.1</v>
      </c>
      <c r="Q29">
        <v>20.399999999999999</v>
      </c>
      <c r="R29">
        <v>21.4</v>
      </c>
      <c r="S29">
        <v>6.6</v>
      </c>
      <c r="T29">
        <v>8.9</v>
      </c>
      <c r="U29">
        <v>5.8</v>
      </c>
      <c r="V29">
        <v>1.9</v>
      </c>
      <c r="W29">
        <v>1.1000000000000001</v>
      </c>
      <c r="X29">
        <v>41</v>
      </c>
      <c r="Y29">
        <v>42</v>
      </c>
      <c r="CT29" t="s">
        <v>31</v>
      </c>
    </row>
    <row r="30" spans="4:98" x14ac:dyDescent="0.25">
      <c r="D30" t="s">
        <v>197</v>
      </c>
      <c r="E30" t="s">
        <v>198</v>
      </c>
      <c r="F30" t="s">
        <v>74</v>
      </c>
      <c r="G30">
        <v>100</v>
      </c>
      <c r="H30">
        <v>6.8</v>
      </c>
      <c r="I30">
        <v>3.5</v>
      </c>
      <c r="J30">
        <v>2.5</v>
      </c>
      <c r="K30">
        <v>6</v>
      </c>
      <c r="L30">
        <v>1</v>
      </c>
      <c r="M30">
        <v>2.7</v>
      </c>
      <c r="N30">
        <v>2.2999999999999998</v>
      </c>
      <c r="O30">
        <v>5.4</v>
      </c>
      <c r="P30">
        <v>6.4</v>
      </c>
      <c r="Q30">
        <v>21.6</v>
      </c>
      <c r="R30">
        <v>21.6</v>
      </c>
      <c r="S30">
        <v>5.5</v>
      </c>
      <c r="T30">
        <v>8.6</v>
      </c>
      <c r="U30">
        <v>4.4000000000000004</v>
      </c>
      <c r="V30">
        <v>1.1000000000000001</v>
      </c>
      <c r="W30">
        <v>0.7</v>
      </c>
      <c r="X30">
        <v>38.799999999999997</v>
      </c>
      <c r="Y30">
        <v>39</v>
      </c>
      <c r="CT30" t="s">
        <v>32</v>
      </c>
    </row>
    <row r="31" spans="4:98" x14ac:dyDescent="0.25">
      <c r="D31" t="s">
        <v>199</v>
      </c>
      <c r="E31" t="s">
        <v>200</v>
      </c>
      <c r="F31" t="s">
        <v>74</v>
      </c>
      <c r="G31">
        <v>100</v>
      </c>
      <c r="H31">
        <v>6</v>
      </c>
      <c r="I31">
        <v>3.6</v>
      </c>
      <c r="J31">
        <v>2.6</v>
      </c>
      <c r="K31">
        <v>6.4</v>
      </c>
      <c r="L31">
        <v>1.1000000000000001</v>
      </c>
      <c r="M31">
        <v>3.1</v>
      </c>
      <c r="N31">
        <v>2.4</v>
      </c>
      <c r="O31">
        <v>4.5</v>
      </c>
      <c r="P31">
        <v>5.9</v>
      </c>
      <c r="Q31">
        <v>20.2</v>
      </c>
      <c r="R31">
        <v>22.3</v>
      </c>
      <c r="S31">
        <v>6.3</v>
      </c>
      <c r="T31">
        <v>7.6</v>
      </c>
      <c r="U31">
        <v>4.7</v>
      </c>
      <c r="V31">
        <v>1.9</v>
      </c>
      <c r="W31">
        <v>1.4</v>
      </c>
      <c r="X31">
        <v>39.9</v>
      </c>
      <c r="Y31">
        <v>41</v>
      </c>
      <c r="CT31" t="s">
        <v>33</v>
      </c>
    </row>
    <row r="32" spans="4:98" x14ac:dyDescent="0.25">
      <c r="D32" t="s">
        <v>201</v>
      </c>
      <c r="E32" t="s">
        <v>202</v>
      </c>
      <c r="F32" t="s">
        <v>74</v>
      </c>
      <c r="G32">
        <v>100</v>
      </c>
      <c r="H32">
        <v>5.4</v>
      </c>
      <c r="I32">
        <v>3.2</v>
      </c>
      <c r="J32">
        <v>2.1</v>
      </c>
      <c r="K32">
        <v>6.1</v>
      </c>
      <c r="L32">
        <v>1.4</v>
      </c>
      <c r="M32">
        <v>2.7</v>
      </c>
      <c r="N32">
        <v>2.2999999999999998</v>
      </c>
      <c r="O32">
        <v>4.7</v>
      </c>
      <c r="P32">
        <v>4.5999999999999996</v>
      </c>
      <c r="Q32">
        <v>19.5</v>
      </c>
      <c r="R32">
        <v>22.4</v>
      </c>
      <c r="S32">
        <v>7.5</v>
      </c>
      <c r="T32">
        <v>10.3</v>
      </c>
      <c r="U32">
        <v>5.5</v>
      </c>
      <c r="V32">
        <v>1.4</v>
      </c>
      <c r="W32">
        <v>0.8</v>
      </c>
      <c r="X32">
        <v>41.6</v>
      </c>
      <c r="Y32">
        <v>43</v>
      </c>
      <c r="CT32" t="s">
        <v>34</v>
      </c>
    </row>
    <row r="33" spans="4:98" x14ac:dyDescent="0.25">
      <c r="D33" t="s">
        <v>203</v>
      </c>
      <c r="E33" t="s">
        <v>204</v>
      </c>
      <c r="F33" t="s">
        <v>74</v>
      </c>
      <c r="G33">
        <v>100</v>
      </c>
      <c r="H33">
        <v>4.8</v>
      </c>
      <c r="I33">
        <v>3.7</v>
      </c>
      <c r="J33">
        <v>1.7</v>
      </c>
      <c r="K33">
        <v>5.3</v>
      </c>
      <c r="L33">
        <v>1.3</v>
      </c>
      <c r="M33">
        <v>2.9</v>
      </c>
      <c r="N33">
        <v>1.9</v>
      </c>
      <c r="O33">
        <v>4.8</v>
      </c>
      <c r="P33">
        <v>4.5999999999999996</v>
      </c>
      <c r="Q33">
        <v>17.399999999999999</v>
      </c>
      <c r="R33">
        <v>22.4</v>
      </c>
      <c r="S33">
        <v>7.8</v>
      </c>
      <c r="T33">
        <v>10.5</v>
      </c>
      <c r="U33">
        <v>8.1</v>
      </c>
      <c r="V33">
        <v>1.9</v>
      </c>
      <c r="W33">
        <v>0.9</v>
      </c>
      <c r="X33">
        <v>43.5</v>
      </c>
      <c r="Y33">
        <v>46</v>
      </c>
      <c r="CT33" t="s">
        <v>35</v>
      </c>
    </row>
    <row r="34" spans="4:98" x14ac:dyDescent="0.25">
      <c r="D34" t="s">
        <v>205</v>
      </c>
      <c r="E34" t="s">
        <v>206</v>
      </c>
      <c r="F34" t="s">
        <v>74</v>
      </c>
      <c r="G34">
        <v>100</v>
      </c>
      <c r="H34">
        <v>5.7</v>
      </c>
      <c r="I34">
        <v>2.5</v>
      </c>
      <c r="J34">
        <v>1.4</v>
      </c>
      <c r="K34">
        <v>4.4000000000000004</v>
      </c>
      <c r="L34">
        <v>0.8</v>
      </c>
      <c r="M34">
        <v>1.7</v>
      </c>
      <c r="N34">
        <v>1.5</v>
      </c>
      <c r="O34">
        <v>5.6</v>
      </c>
      <c r="P34">
        <v>8.8000000000000007</v>
      </c>
      <c r="Q34">
        <v>22.6</v>
      </c>
      <c r="R34">
        <v>18.3</v>
      </c>
      <c r="S34">
        <v>6.4</v>
      </c>
      <c r="T34">
        <v>8</v>
      </c>
      <c r="U34">
        <v>7</v>
      </c>
      <c r="V34">
        <v>3.3</v>
      </c>
      <c r="W34">
        <v>1.7</v>
      </c>
      <c r="X34">
        <v>42.5</v>
      </c>
      <c r="Y34">
        <v>41</v>
      </c>
      <c r="CT34" t="s">
        <v>36</v>
      </c>
    </row>
    <row r="35" spans="4:98" x14ac:dyDescent="0.25">
      <c r="D35" t="s">
        <v>207</v>
      </c>
      <c r="E35" t="s">
        <v>208</v>
      </c>
      <c r="F35" t="s">
        <v>11</v>
      </c>
      <c r="G35">
        <v>100</v>
      </c>
      <c r="H35">
        <v>5.3</v>
      </c>
      <c r="I35">
        <v>5.6</v>
      </c>
      <c r="J35">
        <v>1.3</v>
      </c>
      <c r="K35">
        <v>6.3</v>
      </c>
      <c r="L35">
        <v>1</v>
      </c>
      <c r="M35">
        <v>2.2999999999999998</v>
      </c>
      <c r="N35">
        <v>2.6</v>
      </c>
      <c r="O35">
        <v>1.3</v>
      </c>
      <c r="P35">
        <v>2.2999999999999998</v>
      </c>
      <c r="Q35">
        <v>19.8</v>
      </c>
      <c r="R35">
        <v>27.1</v>
      </c>
      <c r="S35">
        <v>8.3000000000000007</v>
      </c>
      <c r="T35">
        <v>10.199999999999999</v>
      </c>
      <c r="U35">
        <v>4.5999999999999996</v>
      </c>
      <c r="V35">
        <v>0.7</v>
      </c>
      <c r="W35">
        <v>1.3</v>
      </c>
      <c r="X35">
        <v>42.4</v>
      </c>
      <c r="Y35">
        <v>46</v>
      </c>
      <c r="CT35" t="s">
        <v>37</v>
      </c>
    </row>
    <row r="36" spans="4:98" x14ac:dyDescent="0.25">
      <c r="D36" t="s">
        <v>209</v>
      </c>
      <c r="E36" t="s">
        <v>210</v>
      </c>
      <c r="F36" t="s">
        <v>11</v>
      </c>
      <c r="G36">
        <v>100</v>
      </c>
      <c r="H36">
        <v>5.4</v>
      </c>
      <c r="I36">
        <v>3.1</v>
      </c>
      <c r="J36">
        <v>2</v>
      </c>
      <c r="K36">
        <v>6.4</v>
      </c>
      <c r="L36">
        <v>0.9</v>
      </c>
      <c r="M36">
        <v>2.2000000000000002</v>
      </c>
      <c r="N36">
        <v>1.8</v>
      </c>
      <c r="O36">
        <v>4</v>
      </c>
      <c r="P36">
        <v>4.0999999999999996</v>
      </c>
      <c r="Q36">
        <v>17</v>
      </c>
      <c r="R36">
        <v>20.7</v>
      </c>
      <c r="S36">
        <v>6.7</v>
      </c>
      <c r="T36">
        <v>11.7</v>
      </c>
      <c r="U36">
        <v>9.6999999999999993</v>
      </c>
      <c r="V36">
        <v>2.8</v>
      </c>
      <c r="W36">
        <v>1.5</v>
      </c>
      <c r="X36">
        <v>45</v>
      </c>
      <c r="Y36">
        <v>46</v>
      </c>
      <c r="CT36" t="s">
        <v>38</v>
      </c>
    </row>
    <row r="37" spans="4:98" x14ac:dyDescent="0.25">
      <c r="D37" t="s">
        <v>209</v>
      </c>
      <c r="E37" t="s">
        <v>211</v>
      </c>
      <c r="F37" t="s">
        <v>74</v>
      </c>
      <c r="G37">
        <v>100</v>
      </c>
      <c r="H37">
        <v>5.4</v>
      </c>
      <c r="I37">
        <v>3.1</v>
      </c>
      <c r="J37">
        <v>2</v>
      </c>
      <c r="K37">
        <v>6.4</v>
      </c>
      <c r="L37">
        <v>0.9</v>
      </c>
      <c r="M37">
        <v>2.2000000000000002</v>
      </c>
      <c r="N37">
        <v>1.8</v>
      </c>
      <c r="O37">
        <v>4</v>
      </c>
      <c r="P37">
        <v>4.0999999999999996</v>
      </c>
      <c r="Q37">
        <v>17</v>
      </c>
      <c r="R37">
        <v>20.7</v>
      </c>
      <c r="S37">
        <v>6.7</v>
      </c>
      <c r="T37">
        <v>11.7</v>
      </c>
      <c r="U37">
        <v>9.6999999999999993</v>
      </c>
      <c r="V37">
        <v>2.8</v>
      </c>
      <c r="W37">
        <v>1.5</v>
      </c>
      <c r="X37">
        <v>45</v>
      </c>
      <c r="Y37">
        <v>46</v>
      </c>
      <c r="CT37" t="s">
        <v>39</v>
      </c>
    </row>
    <row r="38" spans="4:98" x14ac:dyDescent="0.25">
      <c r="D38" t="s">
        <v>212</v>
      </c>
      <c r="E38" t="s">
        <v>213</v>
      </c>
      <c r="F38" t="s">
        <v>11</v>
      </c>
      <c r="G38">
        <v>100</v>
      </c>
      <c r="H38">
        <v>6.8</v>
      </c>
      <c r="I38">
        <v>3.7</v>
      </c>
      <c r="J38">
        <v>2.1</v>
      </c>
      <c r="K38">
        <v>5.6</v>
      </c>
      <c r="L38">
        <v>1.1000000000000001</v>
      </c>
      <c r="M38">
        <v>2.1</v>
      </c>
      <c r="N38">
        <v>1.6</v>
      </c>
      <c r="O38">
        <v>5.3</v>
      </c>
      <c r="P38">
        <v>7.4</v>
      </c>
      <c r="Q38">
        <v>23.2</v>
      </c>
      <c r="R38">
        <v>19.2</v>
      </c>
      <c r="S38">
        <v>5.9</v>
      </c>
      <c r="T38">
        <v>7.9</v>
      </c>
      <c r="U38">
        <v>5.3</v>
      </c>
      <c r="V38">
        <v>1.6</v>
      </c>
      <c r="W38">
        <v>1.1000000000000001</v>
      </c>
      <c r="X38">
        <v>39.4</v>
      </c>
      <c r="Y38">
        <v>39</v>
      </c>
      <c r="CT38" t="s">
        <v>40</v>
      </c>
    </row>
    <row r="39" spans="4:98" x14ac:dyDescent="0.25">
      <c r="D39" t="s">
        <v>214</v>
      </c>
      <c r="E39" t="s">
        <v>215</v>
      </c>
      <c r="F39" t="s">
        <v>74</v>
      </c>
      <c r="G39">
        <v>100</v>
      </c>
      <c r="H39">
        <v>7.2</v>
      </c>
      <c r="I39">
        <v>3.8</v>
      </c>
      <c r="J39">
        <v>2</v>
      </c>
      <c r="K39">
        <v>5.7</v>
      </c>
      <c r="L39">
        <v>1.1000000000000001</v>
      </c>
      <c r="M39">
        <v>2.2000000000000002</v>
      </c>
      <c r="N39">
        <v>1.6</v>
      </c>
      <c r="O39">
        <v>5.3</v>
      </c>
      <c r="P39">
        <v>8</v>
      </c>
      <c r="Q39">
        <v>25.5</v>
      </c>
      <c r="R39">
        <v>18.7</v>
      </c>
      <c r="S39">
        <v>5.4</v>
      </c>
      <c r="T39">
        <v>7.4</v>
      </c>
      <c r="U39">
        <v>4.5999999999999996</v>
      </c>
      <c r="V39">
        <v>0.9</v>
      </c>
      <c r="W39">
        <v>0.4</v>
      </c>
      <c r="X39">
        <v>37.799999999999997</v>
      </c>
      <c r="Y39">
        <v>37</v>
      </c>
      <c r="CT39" t="s">
        <v>41</v>
      </c>
    </row>
    <row r="40" spans="4:98" x14ac:dyDescent="0.25">
      <c r="D40" t="s">
        <v>216</v>
      </c>
      <c r="E40" t="s">
        <v>217</v>
      </c>
      <c r="F40" t="s">
        <v>74</v>
      </c>
      <c r="G40">
        <v>100</v>
      </c>
      <c r="H40">
        <v>7.5</v>
      </c>
      <c r="I40">
        <v>4.2</v>
      </c>
      <c r="J40">
        <v>2.2999999999999998</v>
      </c>
      <c r="K40">
        <v>6.6</v>
      </c>
      <c r="L40">
        <v>1.2</v>
      </c>
      <c r="M40">
        <v>2.7</v>
      </c>
      <c r="N40">
        <v>1.8</v>
      </c>
      <c r="O40">
        <v>5.2</v>
      </c>
      <c r="P40">
        <v>6.2</v>
      </c>
      <c r="Q40">
        <v>22.3</v>
      </c>
      <c r="R40">
        <v>20</v>
      </c>
      <c r="S40">
        <v>5.6</v>
      </c>
      <c r="T40">
        <v>7</v>
      </c>
      <c r="U40">
        <v>5.4</v>
      </c>
      <c r="V40">
        <v>1.6</v>
      </c>
      <c r="W40">
        <v>0.6</v>
      </c>
      <c r="X40">
        <v>38.1</v>
      </c>
      <c r="Y40">
        <v>38</v>
      </c>
      <c r="CT40" t="s">
        <v>42</v>
      </c>
    </row>
    <row r="41" spans="4:98" x14ac:dyDescent="0.25">
      <c r="D41" t="s">
        <v>218</v>
      </c>
      <c r="E41" t="s">
        <v>219</v>
      </c>
      <c r="F41" t="s">
        <v>74</v>
      </c>
      <c r="G41">
        <v>100</v>
      </c>
      <c r="H41">
        <v>6.2</v>
      </c>
      <c r="I41">
        <v>3.4</v>
      </c>
      <c r="J41">
        <v>2.4</v>
      </c>
      <c r="K41">
        <v>5.9</v>
      </c>
      <c r="L41">
        <v>1.3</v>
      </c>
      <c r="M41">
        <v>2.1</v>
      </c>
      <c r="N41">
        <v>2.2000000000000002</v>
      </c>
      <c r="O41">
        <v>5.8</v>
      </c>
      <c r="P41">
        <v>6.3</v>
      </c>
      <c r="Q41">
        <v>20.3</v>
      </c>
      <c r="R41">
        <v>22.5</v>
      </c>
      <c r="S41">
        <v>7.1</v>
      </c>
      <c r="T41">
        <v>8.8000000000000007</v>
      </c>
      <c r="U41">
        <v>4.2</v>
      </c>
      <c r="V41">
        <v>1</v>
      </c>
      <c r="W41">
        <v>0.6</v>
      </c>
      <c r="X41">
        <v>39.6</v>
      </c>
      <c r="Y41">
        <v>40</v>
      </c>
      <c r="CT41" t="s">
        <v>43</v>
      </c>
    </row>
    <row r="42" spans="4:98" x14ac:dyDescent="0.25">
      <c r="D42" t="s">
        <v>220</v>
      </c>
      <c r="E42" t="s">
        <v>221</v>
      </c>
      <c r="F42" t="s">
        <v>74</v>
      </c>
      <c r="G42">
        <v>100</v>
      </c>
      <c r="H42">
        <v>5.9</v>
      </c>
      <c r="I42">
        <v>3</v>
      </c>
      <c r="J42">
        <v>1.8</v>
      </c>
      <c r="K42">
        <v>4.5</v>
      </c>
      <c r="L42">
        <v>1.1000000000000001</v>
      </c>
      <c r="M42">
        <v>1.7</v>
      </c>
      <c r="N42">
        <v>1.2</v>
      </c>
      <c r="O42">
        <v>5.9</v>
      </c>
      <c r="P42">
        <v>8.9</v>
      </c>
      <c r="Q42">
        <v>23.3</v>
      </c>
      <c r="R42">
        <v>18.600000000000001</v>
      </c>
      <c r="S42">
        <v>5.8</v>
      </c>
      <c r="T42">
        <v>8.3000000000000007</v>
      </c>
      <c r="U42">
        <v>5.8</v>
      </c>
      <c r="V42">
        <v>2.4</v>
      </c>
      <c r="W42">
        <v>1.9</v>
      </c>
      <c r="X42">
        <v>41.2</v>
      </c>
      <c r="Y42">
        <v>40</v>
      </c>
      <c r="CT42" t="s">
        <v>44</v>
      </c>
    </row>
    <row r="43" spans="4:98" x14ac:dyDescent="0.25">
      <c r="D43" t="s">
        <v>222</v>
      </c>
      <c r="E43" t="s">
        <v>223</v>
      </c>
      <c r="F43" t="s">
        <v>74</v>
      </c>
      <c r="G43">
        <v>100</v>
      </c>
      <c r="H43">
        <v>7.3</v>
      </c>
      <c r="I43">
        <v>4.0999999999999996</v>
      </c>
      <c r="J43">
        <v>1.8</v>
      </c>
      <c r="K43">
        <v>5</v>
      </c>
      <c r="L43">
        <v>0.8</v>
      </c>
      <c r="M43">
        <v>1.7</v>
      </c>
      <c r="N43">
        <v>1.4</v>
      </c>
      <c r="O43">
        <v>4.5999999999999996</v>
      </c>
      <c r="P43">
        <v>7.4</v>
      </c>
      <c r="Q43">
        <v>24.3</v>
      </c>
      <c r="R43">
        <v>16.8</v>
      </c>
      <c r="S43">
        <v>5.8</v>
      </c>
      <c r="T43">
        <v>8.1999999999999993</v>
      </c>
      <c r="U43">
        <v>6.4</v>
      </c>
      <c r="V43">
        <v>2.2999999999999998</v>
      </c>
      <c r="W43">
        <v>1.9</v>
      </c>
      <c r="X43">
        <v>40.5</v>
      </c>
      <c r="Y43">
        <v>39</v>
      </c>
      <c r="CT43" t="s">
        <v>45</v>
      </c>
    </row>
    <row r="44" spans="4:98" x14ac:dyDescent="0.25">
      <c r="D44" t="s">
        <v>224</v>
      </c>
      <c r="E44" t="s">
        <v>225</v>
      </c>
      <c r="F44" t="s">
        <v>74</v>
      </c>
      <c r="G44">
        <v>100</v>
      </c>
      <c r="H44">
        <v>4.7</v>
      </c>
      <c r="I44">
        <v>3.7</v>
      </c>
      <c r="J44">
        <v>2.5</v>
      </c>
      <c r="K44">
        <v>6.9</v>
      </c>
      <c r="L44">
        <v>1.4</v>
      </c>
      <c r="M44">
        <v>2.4</v>
      </c>
      <c r="N44">
        <v>1.9</v>
      </c>
      <c r="O44">
        <v>4.3</v>
      </c>
      <c r="P44">
        <v>4.3</v>
      </c>
      <c r="Q44">
        <v>16.7</v>
      </c>
      <c r="R44">
        <v>24.1</v>
      </c>
      <c r="S44">
        <v>7.8</v>
      </c>
      <c r="T44">
        <v>10.6</v>
      </c>
      <c r="U44">
        <v>6.2</v>
      </c>
      <c r="V44">
        <v>1.5</v>
      </c>
      <c r="W44">
        <v>1</v>
      </c>
      <c r="X44">
        <v>42.6</v>
      </c>
      <c r="Y44">
        <v>45</v>
      </c>
      <c r="CT44" t="s">
        <v>46</v>
      </c>
    </row>
    <row r="45" spans="4:98" x14ac:dyDescent="0.25">
      <c r="D45" t="s">
        <v>226</v>
      </c>
      <c r="E45" t="s">
        <v>227</v>
      </c>
      <c r="F45" t="s">
        <v>11</v>
      </c>
      <c r="G45">
        <v>100</v>
      </c>
      <c r="H45">
        <v>5.3</v>
      </c>
      <c r="I45">
        <v>4.2</v>
      </c>
      <c r="J45">
        <v>3</v>
      </c>
      <c r="K45">
        <v>6.6</v>
      </c>
      <c r="L45">
        <v>1.3</v>
      </c>
      <c r="M45">
        <v>1.8</v>
      </c>
      <c r="N45">
        <v>1.8</v>
      </c>
      <c r="O45">
        <v>3.2</v>
      </c>
      <c r="P45">
        <v>3.5</v>
      </c>
      <c r="Q45">
        <v>16.600000000000001</v>
      </c>
      <c r="R45">
        <v>24</v>
      </c>
      <c r="S45">
        <v>7.4</v>
      </c>
      <c r="T45">
        <v>11.1</v>
      </c>
      <c r="U45">
        <v>6.5</v>
      </c>
      <c r="V45">
        <v>2</v>
      </c>
      <c r="W45">
        <v>1.8</v>
      </c>
      <c r="X45">
        <v>43.5</v>
      </c>
      <c r="Y45">
        <v>46</v>
      </c>
      <c r="CT45" t="s">
        <v>47</v>
      </c>
    </row>
    <row r="46" spans="4:98" x14ac:dyDescent="0.25">
      <c r="D46" t="s">
        <v>228</v>
      </c>
      <c r="E46" t="s">
        <v>229</v>
      </c>
      <c r="F46" t="s">
        <v>74</v>
      </c>
      <c r="G46">
        <v>100</v>
      </c>
      <c r="H46">
        <v>6.5</v>
      </c>
      <c r="I46">
        <v>4</v>
      </c>
      <c r="J46">
        <v>2.6</v>
      </c>
      <c r="K46">
        <v>7.4</v>
      </c>
      <c r="L46">
        <v>1.3</v>
      </c>
      <c r="M46">
        <v>2.8</v>
      </c>
      <c r="N46">
        <v>2</v>
      </c>
      <c r="O46">
        <v>4</v>
      </c>
      <c r="P46">
        <v>3.2</v>
      </c>
      <c r="Q46">
        <v>20.399999999999999</v>
      </c>
      <c r="R46">
        <v>21.2</v>
      </c>
      <c r="S46">
        <v>6.9</v>
      </c>
      <c r="T46">
        <v>9</v>
      </c>
      <c r="U46">
        <v>6.2</v>
      </c>
      <c r="V46">
        <v>1.7</v>
      </c>
      <c r="W46">
        <v>0.9</v>
      </c>
      <c r="X46">
        <v>40.6</v>
      </c>
      <c r="Y46">
        <v>42</v>
      </c>
      <c r="CT46" t="s">
        <v>48</v>
      </c>
    </row>
    <row r="47" spans="4:98" x14ac:dyDescent="0.25">
      <c r="D47" t="s">
        <v>230</v>
      </c>
      <c r="E47" t="s">
        <v>231</v>
      </c>
      <c r="F47" t="s">
        <v>11</v>
      </c>
      <c r="G47">
        <v>100</v>
      </c>
      <c r="H47">
        <v>6.6</v>
      </c>
      <c r="I47">
        <v>4</v>
      </c>
      <c r="J47">
        <v>2.7</v>
      </c>
      <c r="K47">
        <v>7.3</v>
      </c>
      <c r="L47">
        <v>1.3</v>
      </c>
      <c r="M47">
        <v>2.9</v>
      </c>
      <c r="N47">
        <v>1.9</v>
      </c>
      <c r="O47">
        <v>4.2</v>
      </c>
      <c r="P47">
        <v>3.3</v>
      </c>
      <c r="Q47">
        <v>20.3</v>
      </c>
      <c r="R47">
        <v>20.6</v>
      </c>
      <c r="S47">
        <v>6.6</v>
      </c>
      <c r="T47">
        <v>9.1</v>
      </c>
      <c r="U47">
        <v>6.3</v>
      </c>
      <c r="V47">
        <v>1.8</v>
      </c>
      <c r="W47">
        <v>0.9</v>
      </c>
      <c r="X47">
        <v>40.6</v>
      </c>
      <c r="Y47">
        <v>42</v>
      </c>
      <c r="CT47" t="s">
        <v>49</v>
      </c>
    </row>
    <row r="48" spans="4:98" x14ac:dyDescent="0.25">
      <c r="D48" t="s">
        <v>232</v>
      </c>
      <c r="E48" t="s">
        <v>233</v>
      </c>
      <c r="F48" t="s">
        <v>11</v>
      </c>
      <c r="G48">
        <v>100</v>
      </c>
      <c r="H48">
        <v>6.3</v>
      </c>
      <c r="I48">
        <v>3.8</v>
      </c>
      <c r="J48">
        <v>2.2000000000000002</v>
      </c>
      <c r="K48">
        <v>5.8</v>
      </c>
      <c r="L48">
        <v>1</v>
      </c>
      <c r="M48">
        <v>1.9</v>
      </c>
      <c r="N48">
        <v>1.3</v>
      </c>
      <c r="O48">
        <v>2.8</v>
      </c>
      <c r="P48">
        <v>3.2</v>
      </c>
      <c r="Q48">
        <v>18.600000000000001</v>
      </c>
      <c r="R48">
        <v>18.7</v>
      </c>
      <c r="S48">
        <v>7.6</v>
      </c>
      <c r="T48">
        <v>12.5</v>
      </c>
      <c r="U48">
        <v>9.4</v>
      </c>
      <c r="V48">
        <v>3</v>
      </c>
      <c r="W48">
        <v>1.7</v>
      </c>
      <c r="X48">
        <v>45.3</v>
      </c>
      <c r="Y48">
        <v>47</v>
      </c>
      <c r="CT48" t="s">
        <v>156</v>
      </c>
    </row>
    <row r="49" spans="4:98" x14ac:dyDescent="0.25">
      <c r="D49" t="s">
        <v>232</v>
      </c>
      <c r="E49" t="s">
        <v>234</v>
      </c>
      <c r="F49" t="s">
        <v>74</v>
      </c>
      <c r="G49">
        <v>100</v>
      </c>
      <c r="H49">
        <v>6.2</v>
      </c>
      <c r="I49">
        <v>3.8</v>
      </c>
      <c r="J49">
        <v>2.2000000000000002</v>
      </c>
      <c r="K49">
        <v>5.8</v>
      </c>
      <c r="L49">
        <v>1</v>
      </c>
      <c r="M49">
        <v>2</v>
      </c>
      <c r="N49">
        <v>1.3</v>
      </c>
      <c r="O49">
        <v>2.9</v>
      </c>
      <c r="P49">
        <v>3.3</v>
      </c>
      <c r="Q49">
        <v>18.5</v>
      </c>
      <c r="R49">
        <v>18.899999999999999</v>
      </c>
      <c r="S49">
        <v>7.9</v>
      </c>
      <c r="T49">
        <v>12.4</v>
      </c>
      <c r="U49">
        <v>9.1</v>
      </c>
      <c r="V49">
        <v>3</v>
      </c>
      <c r="W49">
        <v>1.7</v>
      </c>
      <c r="X49">
        <v>45.2</v>
      </c>
      <c r="Y49">
        <v>47</v>
      </c>
      <c r="CT49" t="s">
        <v>50</v>
      </c>
    </row>
    <row r="50" spans="4:98" x14ac:dyDescent="0.25">
      <c r="D50" t="s">
        <v>235</v>
      </c>
      <c r="E50" t="s">
        <v>236</v>
      </c>
      <c r="F50" t="s">
        <v>11</v>
      </c>
      <c r="G50">
        <v>100</v>
      </c>
      <c r="H50">
        <v>5.2</v>
      </c>
      <c r="I50">
        <v>4.0999999999999996</v>
      </c>
      <c r="J50">
        <v>2.5</v>
      </c>
      <c r="K50">
        <v>6.3</v>
      </c>
      <c r="L50">
        <v>1.5</v>
      </c>
      <c r="M50">
        <v>2.7</v>
      </c>
      <c r="N50">
        <v>1.8</v>
      </c>
      <c r="O50">
        <v>3.9</v>
      </c>
      <c r="P50">
        <v>4.0999999999999996</v>
      </c>
      <c r="Q50">
        <v>16.8</v>
      </c>
      <c r="R50">
        <v>22.6</v>
      </c>
      <c r="S50">
        <v>8.5</v>
      </c>
      <c r="T50">
        <v>10.6</v>
      </c>
      <c r="U50">
        <v>6.8</v>
      </c>
      <c r="V50">
        <v>1.8</v>
      </c>
      <c r="W50">
        <v>0.9</v>
      </c>
      <c r="X50">
        <v>42.7</v>
      </c>
      <c r="Y50">
        <v>45</v>
      </c>
      <c r="CT50" t="s">
        <v>51</v>
      </c>
    </row>
    <row r="51" spans="4:98" x14ac:dyDescent="0.25">
      <c r="D51" t="s">
        <v>59</v>
      </c>
      <c r="E51" t="s">
        <v>237</v>
      </c>
      <c r="F51" t="s">
        <v>153</v>
      </c>
      <c r="G51">
        <v>100</v>
      </c>
      <c r="H51">
        <v>6</v>
      </c>
      <c r="I51">
        <v>3.6</v>
      </c>
      <c r="J51">
        <v>2.2999999999999998</v>
      </c>
      <c r="K51">
        <v>6.3</v>
      </c>
      <c r="L51">
        <v>1.3</v>
      </c>
      <c r="M51">
        <v>2.6</v>
      </c>
      <c r="N51">
        <v>1.9</v>
      </c>
      <c r="O51">
        <v>4.5999999999999996</v>
      </c>
      <c r="P51">
        <v>5.4</v>
      </c>
      <c r="Q51">
        <v>20.399999999999999</v>
      </c>
      <c r="R51">
        <v>20.9</v>
      </c>
      <c r="S51">
        <v>6.6</v>
      </c>
      <c r="T51">
        <v>9.1999999999999993</v>
      </c>
      <c r="U51">
        <v>6.2</v>
      </c>
      <c r="V51">
        <v>1.7</v>
      </c>
      <c r="W51">
        <v>1.1000000000000001</v>
      </c>
      <c r="X51">
        <v>41</v>
      </c>
      <c r="Y51">
        <v>42</v>
      </c>
      <c r="CT51" t="s">
        <v>52</v>
      </c>
    </row>
    <row r="52" spans="4:98" x14ac:dyDescent="0.25">
      <c r="D52" t="s">
        <v>238</v>
      </c>
      <c r="E52" t="s">
        <v>239</v>
      </c>
      <c r="F52" t="s">
        <v>11</v>
      </c>
      <c r="G52" t="s">
        <v>18</v>
      </c>
      <c r="H52" t="s">
        <v>18</v>
      </c>
      <c r="I52" t="s">
        <v>18</v>
      </c>
      <c r="J52" t="s">
        <v>18</v>
      </c>
      <c r="K52" t="s">
        <v>18</v>
      </c>
      <c r="L52" t="s">
        <v>18</v>
      </c>
      <c r="M52" t="s">
        <v>18</v>
      </c>
      <c r="N52" t="s">
        <v>18</v>
      </c>
      <c r="O52" t="s">
        <v>18</v>
      </c>
      <c r="P52" t="s">
        <v>18</v>
      </c>
      <c r="Q52" t="s">
        <v>18</v>
      </c>
      <c r="R52" t="s">
        <v>18</v>
      </c>
      <c r="S52" t="s">
        <v>18</v>
      </c>
      <c r="T52" t="s">
        <v>18</v>
      </c>
      <c r="U52" t="s">
        <v>18</v>
      </c>
      <c r="V52" t="s">
        <v>18</v>
      </c>
      <c r="W52" t="s">
        <v>18</v>
      </c>
      <c r="X52" t="s">
        <v>18</v>
      </c>
      <c r="Y52" t="s">
        <v>18</v>
      </c>
      <c r="CT52" t="s">
        <v>53</v>
      </c>
    </row>
    <row r="53" spans="4:98" x14ac:dyDescent="0.25">
      <c r="D53" t="s">
        <v>240</v>
      </c>
      <c r="E53" t="s">
        <v>241</v>
      </c>
      <c r="F53" t="s">
        <v>11</v>
      </c>
      <c r="G53">
        <v>100</v>
      </c>
      <c r="H53">
        <v>6.7</v>
      </c>
      <c r="I53">
        <v>2.8</v>
      </c>
      <c r="J53">
        <v>3</v>
      </c>
      <c r="K53">
        <v>7.9</v>
      </c>
      <c r="L53">
        <v>1.2</v>
      </c>
      <c r="M53">
        <v>1.6</v>
      </c>
      <c r="N53">
        <v>1.6</v>
      </c>
      <c r="O53">
        <v>2.5</v>
      </c>
      <c r="P53">
        <v>2.5</v>
      </c>
      <c r="Q53">
        <v>25.5</v>
      </c>
      <c r="R53">
        <v>24.1</v>
      </c>
      <c r="S53">
        <v>7.9</v>
      </c>
      <c r="T53">
        <v>7.2</v>
      </c>
      <c r="U53">
        <v>4.4000000000000004</v>
      </c>
      <c r="V53">
        <v>0.9</v>
      </c>
      <c r="W53">
        <v>0.2</v>
      </c>
      <c r="X53">
        <v>39.9</v>
      </c>
      <c r="Y53">
        <v>42</v>
      </c>
      <c r="CT53" t="s">
        <v>54</v>
      </c>
    </row>
    <row r="54" spans="4:98" x14ac:dyDescent="0.25">
      <c r="D54" t="s">
        <v>242</v>
      </c>
      <c r="E54" t="s">
        <v>243</v>
      </c>
      <c r="F54" t="s">
        <v>11</v>
      </c>
      <c r="G54">
        <v>100</v>
      </c>
      <c r="H54">
        <v>6.3</v>
      </c>
      <c r="I54">
        <v>3.4</v>
      </c>
      <c r="J54">
        <v>1.3</v>
      </c>
      <c r="K54">
        <v>8.4</v>
      </c>
      <c r="L54">
        <v>1.3</v>
      </c>
      <c r="M54">
        <v>1.7</v>
      </c>
      <c r="N54">
        <v>3</v>
      </c>
      <c r="O54">
        <v>2.5</v>
      </c>
      <c r="P54">
        <v>2.1</v>
      </c>
      <c r="Q54">
        <v>15.6</v>
      </c>
      <c r="R54">
        <v>27.4</v>
      </c>
      <c r="S54">
        <v>10.5</v>
      </c>
      <c r="T54">
        <v>8</v>
      </c>
      <c r="U54">
        <v>6.8</v>
      </c>
      <c r="V54">
        <v>0.8</v>
      </c>
      <c r="W54">
        <v>0.8</v>
      </c>
      <c r="X54">
        <v>42.7</v>
      </c>
      <c r="Y54">
        <v>47</v>
      </c>
      <c r="CT54" t="s">
        <v>55</v>
      </c>
    </row>
    <row r="55" spans="4:98" x14ac:dyDescent="0.25">
      <c r="D55" t="s">
        <v>244</v>
      </c>
      <c r="E55" t="s">
        <v>245</v>
      </c>
      <c r="F55" t="s">
        <v>11</v>
      </c>
      <c r="G55">
        <v>100</v>
      </c>
      <c r="H55">
        <v>8.1999999999999993</v>
      </c>
      <c r="I55">
        <v>4</v>
      </c>
      <c r="J55">
        <v>2.2000000000000002</v>
      </c>
      <c r="K55">
        <v>6.1</v>
      </c>
      <c r="L55">
        <v>1.5</v>
      </c>
      <c r="M55">
        <v>2.2000000000000002</v>
      </c>
      <c r="N55">
        <v>1.9</v>
      </c>
      <c r="O55">
        <v>3.5</v>
      </c>
      <c r="P55">
        <v>5.5</v>
      </c>
      <c r="Q55">
        <v>23.1</v>
      </c>
      <c r="R55">
        <v>21.6</v>
      </c>
      <c r="S55">
        <v>5.5</v>
      </c>
      <c r="T55">
        <v>7.1</v>
      </c>
      <c r="U55">
        <v>5.3</v>
      </c>
      <c r="V55">
        <v>1.4</v>
      </c>
      <c r="W55">
        <v>0.8</v>
      </c>
      <c r="X55">
        <v>38.6</v>
      </c>
      <c r="Y55">
        <v>39</v>
      </c>
      <c r="CT55" t="s">
        <v>56</v>
      </c>
    </row>
    <row r="56" spans="4:98" x14ac:dyDescent="0.25">
      <c r="D56" t="s">
        <v>246</v>
      </c>
      <c r="E56" t="s">
        <v>247</v>
      </c>
      <c r="F56" t="s">
        <v>11</v>
      </c>
      <c r="G56">
        <v>100</v>
      </c>
      <c r="H56">
        <v>4</v>
      </c>
      <c r="I56">
        <v>2.4</v>
      </c>
      <c r="J56">
        <v>1.7</v>
      </c>
      <c r="K56">
        <v>7.8</v>
      </c>
      <c r="L56">
        <v>3.5</v>
      </c>
      <c r="M56">
        <v>7.4</v>
      </c>
      <c r="N56">
        <v>3.5</v>
      </c>
      <c r="O56">
        <v>2.7</v>
      </c>
      <c r="P56">
        <v>3.4</v>
      </c>
      <c r="Q56">
        <v>14.4</v>
      </c>
      <c r="R56">
        <v>17.899999999999999</v>
      </c>
      <c r="S56">
        <v>8.1999999999999993</v>
      </c>
      <c r="T56">
        <v>12.2</v>
      </c>
      <c r="U56">
        <v>7.8</v>
      </c>
      <c r="V56">
        <v>2</v>
      </c>
      <c r="W56">
        <v>1</v>
      </c>
      <c r="X56">
        <v>42.3</v>
      </c>
      <c r="Y56">
        <v>43</v>
      </c>
      <c r="CT56" t="s">
        <v>57</v>
      </c>
    </row>
    <row r="57" spans="4:98" x14ac:dyDescent="0.25">
      <c r="D57" t="s">
        <v>248</v>
      </c>
      <c r="E57" t="s">
        <v>249</v>
      </c>
      <c r="F57" t="s">
        <v>11</v>
      </c>
      <c r="G57">
        <v>100</v>
      </c>
      <c r="H57">
        <v>5.2</v>
      </c>
      <c r="I57">
        <v>5.9</v>
      </c>
      <c r="J57">
        <v>3.6</v>
      </c>
      <c r="K57">
        <v>7.5</v>
      </c>
      <c r="L57">
        <v>0.7</v>
      </c>
      <c r="M57">
        <v>2.6</v>
      </c>
      <c r="N57">
        <v>1.6</v>
      </c>
      <c r="O57">
        <v>7.2</v>
      </c>
      <c r="P57">
        <v>2.9</v>
      </c>
      <c r="Q57">
        <v>16.7</v>
      </c>
      <c r="R57">
        <v>30.1</v>
      </c>
      <c r="S57">
        <v>6.9</v>
      </c>
      <c r="T57">
        <v>4.9000000000000004</v>
      </c>
      <c r="U57">
        <v>3.6</v>
      </c>
      <c r="V57">
        <v>0.7</v>
      </c>
      <c r="W57">
        <v>0</v>
      </c>
      <c r="X57">
        <v>38</v>
      </c>
      <c r="Y57">
        <v>42</v>
      </c>
      <c r="CT57" t="s">
        <v>58</v>
      </c>
    </row>
    <row r="58" spans="4:98" x14ac:dyDescent="0.25">
      <c r="D58" t="s">
        <v>250</v>
      </c>
      <c r="E58" t="s">
        <v>251</v>
      </c>
      <c r="F58" t="s">
        <v>11</v>
      </c>
      <c r="G58">
        <v>100</v>
      </c>
      <c r="H58">
        <v>4.3</v>
      </c>
      <c r="I58">
        <v>2.9</v>
      </c>
      <c r="J58">
        <v>2.2000000000000002</v>
      </c>
      <c r="K58">
        <v>7.1</v>
      </c>
      <c r="L58">
        <v>1.2</v>
      </c>
      <c r="M58">
        <v>2.5</v>
      </c>
      <c r="N58">
        <v>2</v>
      </c>
      <c r="O58">
        <v>4.8</v>
      </c>
      <c r="P58">
        <v>4.7</v>
      </c>
      <c r="Q58">
        <v>17.2</v>
      </c>
      <c r="R58">
        <v>23.9</v>
      </c>
      <c r="S58">
        <v>8.3000000000000007</v>
      </c>
      <c r="T58">
        <v>10.9</v>
      </c>
      <c r="U58">
        <v>5.9</v>
      </c>
      <c r="V58">
        <v>1.4</v>
      </c>
      <c r="W58">
        <v>0.7</v>
      </c>
      <c r="X58">
        <v>42.7</v>
      </c>
      <c r="Y58">
        <v>45</v>
      </c>
      <c r="CT58" t="s">
        <v>59</v>
      </c>
    </row>
    <row r="59" spans="4:98" x14ac:dyDescent="0.25">
      <c r="D59" t="s">
        <v>161</v>
      </c>
      <c r="E59" t="s">
        <v>252</v>
      </c>
      <c r="F59" t="s">
        <v>154</v>
      </c>
      <c r="G59">
        <v>100</v>
      </c>
      <c r="H59">
        <v>5.8</v>
      </c>
      <c r="I59">
        <v>3.3</v>
      </c>
      <c r="J59">
        <v>2.1</v>
      </c>
      <c r="K59">
        <v>5.7</v>
      </c>
      <c r="L59">
        <v>1.2</v>
      </c>
      <c r="M59">
        <v>2.4</v>
      </c>
      <c r="N59">
        <v>2.1</v>
      </c>
      <c r="O59">
        <v>5.0999999999999996</v>
      </c>
      <c r="P59">
        <v>5.5</v>
      </c>
      <c r="Q59">
        <v>19.399999999999999</v>
      </c>
      <c r="R59">
        <v>20.2</v>
      </c>
      <c r="S59">
        <v>6.7</v>
      </c>
      <c r="T59">
        <v>10.1</v>
      </c>
      <c r="U59">
        <v>7.2</v>
      </c>
      <c r="V59">
        <v>2.1</v>
      </c>
      <c r="W59">
        <v>1.2</v>
      </c>
      <c r="X59">
        <v>42.3</v>
      </c>
      <c r="Y59">
        <v>43</v>
      </c>
      <c r="CT59" t="s">
        <v>60</v>
      </c>
    </row>
    <row r="60" spans="4:98" x14ac:dyDescent="0.25">
      <c r="D60" t="s">
        <v>253</v>
      </c>
      <c r="E60" t="s">
        <v>254</v>
      </c>
      <c r="F60" t="s">
        <v>11</v>
      </c>
      <c r="G60">
        <v>100</v>
      </c>
      <c r="H60">
        <v>4.5999999999999996</v>
      </c>
      <c r="I60">
        <v>3.7</v>
      </c>
      <c r="J60">
        <v>2.4</v>
      </c>
      <c r="K60">
        <v>6.4</v>
      </c>
      <c r="L60">
        <v>1.5</v>
      </c>
      <c r="M60">
        <v>2.8</v>
      </c>
      <c r="N60">
        <v>1.9</v>
      </c>
      <c r="O60">
        <v>5.0999999999999996</v>
      </c>
      <c r="P60">
        <v>4.4000000000000004</v>
      </c>
      <c r="Q60">
        <v>18.2</v>
      </c>
      <c r="R60">
        <v>23.7</v>
      </c>
      <c r="S60">
        <v>8.1999999999999993</v>
      </c>
      <c r="T60">
        <v>9.6999999999999993</v>
      </c>
      <c r="U60">
        <v>5.6</v>
      </c>
      <c r="V60">
        <v>1.1000000000000001</v>
      </c>
      <c r="W60">
        <v>0.8</v>
      </c>
      <c r="X60">
        <v>41.7</v>
      </c>
      <c r="Y60">
        <v>44</v>
      </c>
      <c r="CT60" t="s">
        <v>61</v>
      </c>
    </row>
    <row r="61" spans="4:98" x14ac:dyDescent="0.25">
      <c r="D61" t="s">
        <v>107</v>
      </c>
      <c r="E61" t="s">
        <v>107</v>
      </c>
      <c r="F61" t="s">
        <v>107</v>
      </c>
      <c r="G61" t="s">
        <v>107</v>
      </c>
      <c r="H61" t="s">
        <v>107</v>
      </c>
      <c r="I61" t="s">
        <v>107</v>
      </c>
      <c r="J61" t="s">
        <v>107</v>
      </c>
      <c r="K61" t="s">
        <v>107</v>
      </c>
      <c r="L61" t="s">
        <v>107</v>
      </c>
      <c r="M61" t="s">
        <v>107</v>
      </c>
      <c r="N61" t="s">
        <v>107</v>
      </c>
      <c r="O61" t="s">
        <v>107</v>
      </c>
      <c r="P61" t="s">
        <v>107</v>
      </c>
      <c r="Q61" t="s">
        <v>107</v>
      </c>
      <c r="R61" t="s">
        <v>107</v>
      </c>
      <c r="S61" t="s">
        <v>107</v>
      </c>
      <c r="T61" t="s">
        <v>107</v>
      </c>
      <c r="U61" t="s">
        <v>107</v>
      </c>
      <c r="V61" t="s">
        <v>107</v>
      </c>
      <c r="W61" t="s">
        <v>107</v>
      </c>
      <c r="X61" t="s">
        <v>107</v>
      </c>
      <c r="Y61" t="s">
        <v>107</v>
      </c>
      <c r="CT61" t="s">
        <v>62</v>
      </c>
    </row>
    <row r="62" spans="4:98" x14ac:dyDescent="0.25">
      <c r="D62" t="s">
        <v>107</v>
      </c>
      <c r="E62" t="s">
        <v>107</v>
      </c>
      <c r="F62" t="s">
        <v>107</v>
      </c>
      <c r="G62" t="s">
        <v>107</v>
      </c>
      <c r="H62" t="s">
        <v>107</v>
      </c>
      <c r="I62" t="s">
        <v>107</v>
      </c>
      <c r="J62" t="s">
        <v>107</v>
      </c>
      <c r="K62" t="s">
        <v>107</v>
      </c>
      <c r="L62" t="s">
        <v>107</v>
      </c>
      <c r="M62" t="s">
        <v>107</v>
      </c>
      <c r="N62" t="s">
        <v>107</v>
      </c>
      <c r="O62" t="s">
        <v>107</v>
      </c>
      <c r="P62" t="s">
        <v>107</v>
      </c>
      <c r="Q62" t="s">
        <v>107</v>
      </c>
      <c r="R62" t="s">
        <v>107</v>
      </c>
      <c r="S62" t="s">
        <v>107</v>
      </c>
      <c r="T62" t="s">
        <v>107</v>
      </c>
      <c r="U62" t="s">
        <v>107</v>
      </c>
      <c r="V62" t="s">
        <v>107</v>
      </c>
      <c r="W62" t="s">
        <v>107</v>
      </c>
      <c r="X62" t="s">
        <v>107</v>
      </c>
      <c r="Y62" t="s">
        <v>107</v>
      </c>
      <c r="CT62" t="s">
        <v>63</v>
      </c>
    </row>
    <row r="63" spans="4:98" x14ac:dyDescent="0.25">
      <c r="D63" t="s">
        <v>107</v>
      </c>
      <c r="E63" t="s">
        <v>107</v>
      </c>
      <c r="F63" t="s">
        <v>107</v>
      </c>
      <c r="G63" t="s">
        <v>107</v>
      </c>
      <c r="H63" t="s">
        <v>107</v>
      </c>
      <c r="I63" t="s">
        <v>107</v>
      </c>
      <c r="J63" t="s">
        <v>107</v>
      </c>
      <c r="K63" t="s">
        <v>107</v>
      </c>
      <c r="L63" t="s">
        <v>107</v>
      </c>
      <c r="M63" t="s">
        <v>107</v>
      </c>
      <c r="N63" t="s">
        <v>107</v>
      </c>
      <c r="O63" t="s">
        <v>107</v>
      </c>
      <c r="P63" t="s">
        <v>107</v>
      </c>
      <c r="Q63" t="s">
        <v>107</v>
      </c>
      <c r="R63" t="s">
        <v>107</v>
      </c>
      <c r="S63" t="s">
        <v>107</v>
      </c>
      <c r="T63" t="s">
        <v>107</v>
      </c>
      <c r="U63" t="s">
        <v>107</v>
      </c>
      <c r="V63" t="s">
        <v>107</v>
      </c>
      <c r="W63" t="s">
        <v>107</v>
      </c>
      <c r="X63" t="s">
        <v>107</v>
      </c>
      <c r="Y63" t="s">
        <v>107</v>
      </c>
      <c r="CT63" t="s">
        <v>64</v>
      </c>
    </row>
    <row r="64" spans="4:98" x14ac:dyDescent="0.25">
      <c r="D64" t="s">
        <v>107</v>
      </c>
      <c r="E64" t="s">
        <v>107</v>
      </c>
      <c r="F64" t="s">
        <v>107</v>
      </c>
      <c r="G64" t="s">
        <v>107</v>
      </c>
      <c r="H64" t="s">
        <v>107</v>
      </c>
      <c r="I64" t="s">
        <v>107</v>
      </c>
      <c r="J64" t="s">
        <v>107</v>
      </c>
      <c r="K64" t="s">
        <v>107</v>
      </c>
      <c r="L64" t="s">
        <v>107</v>
      </c>
      <c r="M64" t="s">
        <v>107</v>
      </c>
      <c r="N64" t="s">
        <v>107</v>
      </c>
      <c r="O64" t="s">
        <v>107</v>
      </c>
      <c r="P64" t="s">
        <v>107</v>
      </c>
      <c r="Q64" t="s">
        <v>107</v>
      </c>
      <c r="R64" t="s">
        <v>107</v>
      </c>
      <c r="S64" t="s">
        <v>107</v>
      </c>
      <c r="T64" t="s">
        <v>107</v>
      </c>
      <c r="U64" t="s">
        <v>107</v>
      </c>
      <c r="V64" t="s">
        <v>107</v>
      </c>
      <c r="W64" t="s">
        <v>107</v>
      </c>
      <c r="X64" t="s">
        <v>107</v>
      </c>
      <c r="Y64" t="s">
        <v>107</v>
      </c>
      <c r="CT64" t="s">
        <v>65</v>
      </c>
    </row>
    <row r="65" spans="4:98" x14ac:dyDescent="0.25">
      <c r="D65" t="s">
        <v>107</v>
      </c>
      <c r="E65" t="s">
        <v>107</v>
      </c>
      <c r="F65" t="s">
        <v>107</v>
      </c>
      <c r="G65" t="s">
        <v>107</v>
      </c>
      <c r="H65" t="s">
        <v>107</v>
      </c>
      <c r="I65" t="s">
        <v>107</v>
      </c>
      <c r="J65" t="s">
        <v>107</v>
      </c>
      <c r="K65" t="s">
        <v>107</v>
      </c>
      <c r="L65" t="s">
        <v>107</v>
      </c>
      <c r="M65" t="s">
        <v>107</v>
      </c>
      <c r="N65" t="s">
        <v>107</v>
      </c>
      <c r="O65" t="s">
        <v>107</v>
      </c>
      <c r="P65" t="s">
        <v>107</v>
      </c>
      <c r="Q65" t="s">
        <v>107</v>
      </c>
      <c r="R65" t="s">
        <v>107</v>
      </c>
      <c r="S65" t="s">
        <v>107</v>
      </c>
      <c r="T65" t="s">
        <v>107</v>
      </c>
      <c r="U65" t="s">
        <v>107</v>
      </c>
      <c r="V65" t="s">
        <v>107</v>
      </c>
      <c r="W65" t="s">
        <v>107</v>
      </c>
      <c r="X65" t="s">
        <v>107</v>
      </c>
      <c r="Y65" t="s">
        <v>107</v>
      </c>
      <c r="CT65" t="s">
        <v>66</v>
      </c>
    </row>
    <row r="66" spans="4:98" x14ac:dyDescent="0.25">
      <c r="D66" t="s">
        <v>107</v>
      </c>
      <c r="E66" t="s">
        <v>107</v>
      </c>
      <c r="F66" t="s">
        <v>107</v>
      </c>
      <c r="G66" t="s">
        <v>107</v>
      </c>
      <c r="H66" t="s">
        <v>107</v>
      </c>
      <c r="I66" t="s">
        <v>107</v>
      </c>
      <c r="J66" t="s">
        <v>107</v>
      </c>
      <c r="K66" t="s">
        <v>107</v>
      </c>
      <c r="L66" t="s">
        <v>107</v>
      </c>
      <c r="M66" t="s">
        <v>107</v>
      </c>
      <c r="N66" t="s">
        <v>107</v>
      </c>
      <c r="O66" t="s">
        <v>107</v>
      </c>
      <c r="P66" t="s">
        <v>107</v>
      </c>
      <c r="Q66" t="s">
        <v>107</v>
      </c>
      <c r="R66" t="s">
        <v>107</v>
      </c>
      <c r="S66" t="s">
        <v>107</v>
      </c>
      <c r="T66" t="s">
        <v>107</v>
      </c>
      <c r="U66" t="s">
        <v>107</v>
      </c>
      <c r="V66" t="s">
        <v>107</v>
      </c>
      <c r="W66" t="s">
        <v>107</v>
      </c>
      <c r="X66" t="s">
        <v>107</v>
      </c>
      <c r="Y66" t="s">
        <v>107</v>
      </c>
      <c r="CT66" t="s">
        <v>67</v>
      </c>
    </row>
    <row r="67" spans="4:98" x14ac:dyDescent="0.25">
      <c r="D67" t="s">
        <v>107</v>
      </c>
      <c r="E67" t="s">
        <v>107</v>
      </c>
      <c r="F67" t="s">
        <v>107</v>
      </c>
      <c r="G67" t="s">
        <v>107</v>
      </c>
      <c r="H67" t="s">
        <v>107</v>
      </c>
      <c r="I67" t="s">
        <v>107</v>
      </c>
      <c r="J67" t="s">
        <v>107</v>
      </c>
      <c r="K67" t="s">
        <v>107</v>
      </c>
      <c r="L67" t="s">
        <v>107</v>
      </c>
      <c r="M67" t="s">
        <v>107</v>
      </c>
      <c r="N67" t="s">
        <v>107</v>
      </c>
      <c r="O67" t="s">
        <v>107</v>
      </c>
      <c r="P67" t="s">
        <v>107</v>
      </c>
      <c r="Q67" t="s">
        <v>107</v>
      </c>
      <c r="R67" t="s">
        <v>107</v>
      </c>
      <c r="S67" t="s">
        <v>107</v>
      </c>
      <c r="T67" t="s">
        <v>107</v>
      </c>
      <c r="U67" t="s">
        <v>107</v>
      </c>
      <c r="V67" t="s">
        <v>107</v>
      </c>
      <c r="W67" t="s">
        <v>107</v>
      </c>
      <c r="X67" t="s">
        <v>107</v>
      </c>
      <c r="Y67" t="s">
        <v>107</v>
      </c>
      <c r="CT67" t="s">
        <v>68</v>
      </c>
    </row>
    <row r="68" spans="4:98" x14ac:dyDescent="0.25">
      <c r="D68" t="s">
        <v>107</v>
      </c>
      <c r="E68" t="s">
        <v>107</v>
      </c>
      <c r="F68" t="s">
        <v>107</v>
      </c>
      <c r="G68" t="s">
        <v>107</v>
      </c>
      <c r="H68" t="s">
        <v>107</v>
      </c>
      <c r="I68" t="s">
        <v>107</v>
      </c>
      <c r="J68" t="s">
        <v>107</v>
      </c>
      <c r="K68" t="s">
        <v>107</v>
      </c>
      <c r="L68" t="s">
        <v>107</v>
      </c>
      <c r="M68" t="s">
        <v>107</v>
      </c>
      <c r="N68" t="s">
        <v>107</v>
      </c>
      <c r="O68" t="s">
        <v>107</v>
      </c>
      <c r="P68" t="s">
        <v>107</v>
      </c>
      <c r="Q68" t="s">
        <v>107</v>
      </c>
      <c r="R68" t="s">
        <v>107</v>
      </c>
      <c r="S68" t="s">
        <v>107</v>
      </c>
      <c r="T68" t="s">
        <v>107</v>
      </c>
      <c r="U68" t="s">
        <v>107</v>
      </c>
      <c r="V68" t="s">
        <v>107</v>
      </c>
      <c r="W68" t="s">
        <v>107</v>
      </c>
      <c r="X68" t="s">
        <v>107</v>
      </c>
      <c r="Y68" t="s">
        <v>107</v>
      </c>
      <c r="CT68" t="s">
        <v>69</v>
      </c>
    </row>
    <row r="69" spans="4:98" x14ac:dyDescent="0.25">
      <c r="D69" t="s">
        <v>107</v>
      </c>
      <c r="E69" t="s">
        <v>107</v>
      </c>
      <c r="F69" t="s">
        <v>107</v>
      </c>
      <c r="G69" t="s">
        <v>107</v>
      </c>
      <c r="H69" t="s">
        <v>107</v>
      </c>
      <c r="I69" t="s">
        <v>107</v>
      </c>
      <c r="J69" t="s">
        <v>107</v>
      </c>
      <c r="K69" t="s">
        <v>107</v>
      </c>
      <c r="L69" t="s">
        <v>107</v>
      </c>
      <c r="M69" t="s">
        <v>107</v>
      </c>
      <c r="N69" t="s">
        <v>107</v>
      </c>
      <c r="O69" t="s">
        <v>107</v>
      </c>
      <c r="P69" t="s">
        <v>107</v>
      </c>
      <c r="Q69" t="s">
        <v>107</v>
      </c>
      <c r="R69" t="s">
        <v>107</v>
      </c>
      <c r="S69" t="s">
        <v>107</v>
      </c>
      <c r="T69" t="s">
        <v>107</v>
      </c>
      <c r="U69" t="s">
        <v>107</v>
      </c>
      <c r="V69" t="s">
        <v>107</v>
      </c>
      <c r="W69" t="s">
        <v>107</v>
      </c>
      <c r="X69" t="s">
        <v>107</v>
      </c>
      <c r="Y69" t="s">
        <v>107</v>
      </c>
      <c r="CT69" t="s">
        <v>70</v>
      </c>
    </row>
    <row r="70" spans="4:98" x14ac:dyDescent="0.25">
      <c r="D70" t="s">
        <v>107</v>
      </c>
      <c r="E70" t="s">
        <v>107</v>
      </c>
      <c r="F70" t="s">
        <v>107</v>
      </c>
      <c r="G70" t="s">
        <v>107</v>
      </c>
      <c r="H70" t="s">
        <v>107</v>
      </c>
      <c r="I70" t="s">
        <v>107</v>
      </c>
      <c r="J70" t="s">
        <v>107</v>
      </c>
      <c r="K70" t="s">
        <v>107</v>
      </c>
      <c r="L70" t="s">
        <v>107</v>
      </c>
      <c r="M70" t="s">
        <v>107</v>
      </c>
      <c r="N70" t="s">
        <v>107</v>
      </c>
      <c r="O70" t="s">
        <v>107</v>
      </c>
      <c r="P70" t="s">
        <v>107</v>
      </c>
      <c r="Q70" t="s">
        <v>107</v>
      </c>
      <c r="R70" t="s">
        <v>107</v>
      </c>
      <c r="S70" t="s">
        <v>107</v>
      </c>
      <c r="T70" t="s">
        <v>107</v>
      </c>
      <c r="U70" t="s">
        <v>107</v>
      </c>
      <c r="V70" t="s">
        <v>107</v>
      </c>
      <c r="W70" t="s">
        <v>107</v>
      </c>
      <c r="X70" t="s">
        <v>107</v>
      </c>
      <c r="Y70" t="s">
        <v>107</v>
      </c>
      <c r="CT70" t="s">
        <v>71</v>
      </c>
    </row>
    <row r="71" spans="4:98" x14ac:dyDescent="0.25">
      <c r="D71" t="s">
        <v>107</v>
      </c>
      <c r="E71" t="s">
        <v>107</v>
      </c>
      <c r="F71" t="s">
        <v>107</v>
      </c>
      <c r="G71" t="s">
        <v>107</v>
      </c>
      <c r="H71" t="s">
        <v>107</v>
      </c>
      <c r="I71" t="s">
        <v>107</v>
      </c>
      <c r="J71" t="s">
        <v>107</v>
      </c>
      <c r="K71" t="s">
        <v>107</v>
      </c>
      <c r="L71" t="s">
        <v>107</v>
      </c>
      <c r="M71" t="s">
        <v>107</v>
      </c>
      <c r="N71" t="s">
        <v>107</v>
      </c>
      <c r="O71" t="s">
        <v>107</v>
      </c>
      <c r="P71" t="s">
        <v>107</v>
      </c>
      <c r="Q71" t="s">
        <v>107</v>
      </c>
      <c r="R71" t="s">
        <v>107</v>
      </c>
      <c r="S71" t="s">
        <v>107</v>
      </c>
      <c r="T71" t="s">
        <v>107</v>
      </c>
      <c r="U71" t="s">
        <v>107</v>
      </c>
      <c r="V71" t="s">
        <v>107</v>
      </c>
      <c r="W71" t="s">
        <v>107</v>
      </c>
      <c r="X71" t="s">
        <v>107</v>
      </c>
      <c r="Y71" t="s">
        <v>107</v>
      </c>
      <c r="CT71" t="s">
        <v>72</v>
      </c>
    </row>
    <row r="72" spans="4:98" x14ac:dyDescent="0.25">
      <c r="D72" t="s">
        <v>107</v>
      </c>
      <c r="E72" t="s">
        <v>107</v>
      </c>
      <c r="F72" t="s">
        <v>107</v>
      </c>
      <c r="G72" t="s">
        <v>107</v>
      </c>
      <c r="H72" t="s">
        <v>107</v>
      </c>
      <c r="I72" t="s">
        <v>107</v>
      </c>
      <c r="J72" t="s">
        <v>107</v>
      </c>
      <c r="K72" t="s">
        <v>107</v>
      </c>
      <c r="L72" t="s">
        <v>107</v>
      </c>
      <c r="M72" t="s">
        <v>107</v>
      </c>
      <c r="N72" t="s">
        <v>107</v>
      </c>
      <c r="O72" t="s">
        <v>107</v>
      </c>
      <c r="P72" t="s">
        <v>107</v>
      </c>
      <c r="Q72" t="s">
        <v>107</v>
      </c>
      <c r="R72" t="s">
        <v>107</v>
      </c>
      <c r="S72" t="s">
        <v>107</v>
      </c>
      <c r="T72" t="s">
        <v>107</v>
      </c>
      <c r="U72" t="s">
        <v>107</v>
      </c>
      <c r="V72" t="s">
        <v>107</v>
      </c>
      <c r="W72" t="s">
        <v>107</v>
      </c>
      <c r="X72" t="s">
        <v>107</v>
      </c>
      <c r="Y72" t="s">
        <v>107</v>
      </c>
      <c r="CT72" t="s">
        <v>73</v>
      </c>
    </row>
    <row r="73" spans="4:98" x14ac:dyDescent="0.25">
      <c r="D73" t="s">
        <v>107</v>
      </c>
      <c r="E73" t="s">
        <v>107</v>
      </c>
      <c r="F73" t="s">
        <v>107</v>
      </c>
      <c r="G73" t="s">
        <v>107</v>
      </c>
      <c r="H73" t="s">
        <v>107</v>
      </c>
      <c r="I73" t="s">
        <v>107</v>
      </c>
      <c r="J73" t="s">
        <v>107</v>
      </c>
      <c r="K73" t="s">
        <v>107</v>
      </c>
      <c r="L73" t="s">
        <v>107</v>
      </c>
      <c r="M73" t="s">
        <v>107</v>
      </c>
      <c r="N73" t="s">
        <v>107</v>
      </c>
      <c r="O73" t="s">
        <v>107</v>
      </c>
      <c r="P73" t="s">
        <v>107</v>
      </c>
      <c r="Q73" t="s">
        <v>107</v>
      </c>
      <c r="R73" t="s">
        <v>107</v>
      </c>
      <c r="S73" t="s">
        <v>107</v>
      </c>
      <c r="T73" t="s">
        <v>107</v>
      </c>
      <c r="U73" t="s">
        <v>107</v>
      </c>
      <c r="V73" t="s">
        <v>107</v>
      </c>
      <c r="W73" t="s">
        <v>107</v>
      </c>
      <c r="X73" t="s">
        <v>107</v>
      </c>
      <c r="Y73" t="s">
        <v>107</v>
      </c>
      <c r="CT73" t="s">
        <v>75</v>
      </c>
    </row>
    <row r="74" spans="4:98" x14ac:dyDescent="0.25">
      <c r="D74" t="s">
        <v>107</v>
      </c>
      <c r="E74" t="s">
        <v>107</v>
      </c>
      <c r="F74" t="s">
        <v>107</v>
      </c>
      <c r="G74" t="s">
        <v>107</v>
      </c>
      <c r="H74" t="s">
        <v>107</v>
      </c>
      <c r="I74" t="s">
        <v>107</v>
      </c>
      <c r="J74" t="s">
        <v>107</v>
      </c>
      <c r="K74" t="s">
        <v>107</v>
      </c>
      <c r="L74" t="s">
        <v>107</v>
      </c>
      <c r="M74" t="s">
        <v>107</v>
      </c>
      <c r="N74" t="s">
        <v>107</v>
      </c>
      <c r="O74" t="s">
        <v>107</v>
      </c>
      <c r="P74" t="s">
        <v>107</v>
      </c>
      <c r="Q74" t="s">
        <v>107</v>
      </c>
      <c r="R74" t="s">
        <v>107</v>
      </c>
      <c r="S74" t="s">
        <v>107</v>
      </c>
      <c r="T74" t="s">
        <v>107</v>
      </c>
      <c r="U74" t="s">
        <v>107</v>
      </c>
      <c r="V74" t="s">
        <v>107</v>
      </c>
      <c r="W74" t="s">
        <v>107</v>
      </c>
      <c r="X74" t="s">
        <v>107</v>
      </c>
      <c r="Y74" t="s">
        <v>107</v>
      </c>
      <c r="CT74" t="s">
        <v>76</v>
      </c>
    </row>
    <row r="75" spans="4:98" x14ac:dyDescent="0.25">
      <c r="D75" t="s">
        <v>107</v>
      </c>
      <c r="E75" t="s">
        <v>107</v>
      </c>
      <c r="F75" t="s">
        <v>107</v>
      </c>
      <c r="G75" t="s">
        <v>107</v>
      </c>
      <c r="H75" t="s">
        <v>107</v>
      </c>
      <c r="I75" t="s">
        <v>107</v>
      </c>
      <c r="J75" t="s">
        <v>107</v>
      </c>
      <c r="K75" t="s">
        <v>107</v>
      </c>
      <c r="L75" t="s">
        <v>107</v>
      </c>
      <c r="M75" t="s">
        <v>107</v>
      </c>
      <c r="N75" t="s">
        <v>107</v>
      </c>
      <c r="O75" t="s">
        <v>107</v>
      </c>
      <c r="P75" t="s">
        <v>107</v>
      </c>
      <c r="Q75" t="s">
        <v>107</v>
      </c>
      <c r="R75" t="s">
        <v>107</v>
      </c>
      <c r="S75" t="s">
        <v>107</v>
      </c>
      <c r="T75" t="s">
        <v>107</v>
      </c>
      <c r="U75" t="s">
        <v>107</v>
      </c>
      <c r="V75" t="s">
        <v>107</v>
      </c>
      <c r="W75" t="s">
        <v>107</v>
      </c>
      <c r="X75" t="s">
        <v>107</v>
      </c>
      <c r="Y75" t="s">
        <v>107</v>
      </c>
      <c r="CT75" t="s">
        <v>77</v>
      </c>
    </row>
    <row r="76" spans="4:98" x14ac:dyDescent="0.25">
      <c r="D76" t="s">
        <v>107</v>
      </c>
      <c r="E76" t="s">
        <v>107</v>
      </c>
      <c r="F76" t="s">
        <v>107</v>
      </c>
      <c r="G76" t="s">
        <v>107</v>
      </c>
      <c r="H76" t="s">
        <v>107</v>
      </c>
      <c r="I76" t="s">
        <v>107</v>
      </c>
      <c r="J76" t="s">
        <v>107</v>
      </c>
      <c r="K76" t="s">
        <v>107</v>
      </c>
      <c r="L76" t="s">
        <v>107</v>
      </c>
      <c r="M76" t="s">
        <v>107</v>
      </c>
      <c r="N76" t="s">
        <v>107</v>
      </c>
      <c r="O76" t="s">
        <v>107</v>
      </c>
      <c r="P76" t="s">
        <v>107</v>
      </c>
      <c r="Q76" t="s">
        <v>107</v>
      </c>
      <c r="R76" t="s">
        <v>107</v>
      </c>
      <c r="S76" t="s">
        <v>107</v>
      </c>
      <c r="T76" t="s">
        <v>107</v>
      </c>
      <c r="U76" t="s">
        <v>107</v>
      </c>
      <c r="V76" t="s">
        <v>107</v>
      </c>
      <c r="W76" t="s">
        <v>107</v>
      </c>
      <c r="X76" t="s">
        <v>107</v>
      </c>
      <c r="Y76" t="s">
        <v>107</v>
      </c>
      <c r="CT76" t="s">
        <v>78</v>
      </c>
    </row>
    <row r="77" spans="4:98" x14ac:dyDescent="0.25">
      <c r="D77" t="s">
        <v>107</v>
      </c>
      <c r="E77" t="s">
        <v>107</v>
      </c>
      <c r="F77" t="s">
        <v>107</v>
      </c>
      <c r="G77" t="s">
        <v>107</v>
      </c>
      <c r="H77" t="s">
        <v>107</v>
      </c>
      <c r="I77" t="s">
        <v>107</v>
      </c>
      <c r="J77" t="s">
        <v>107</v>
      </c>
      <c r="K77" t="s">
        <v>107</v>
      </c>
      <c r="L77" t="s">
        <v>107</v>
      </c>
      <c r="M77" t="s">
        <v>107</v>
      </c>
      <c r="N77" t="s">
        <v>107</v>
      </c>
      <c r="O77" t="s">
        <v>107</v>
      </c>
      <c r="P77" t="s">
        <v>107</v>
      </c>
      <c r="Q77" t="s">
        <v>107</v>
      </c>
      <c r="R77" t="s">
        <v>107</v>
      </c>
      <c r="S77" t="s">
        <v>107</v>
      </c>
      <c r="T77" t="s">
        <v>107</v>
      </c>
      <c r="U77" t="s">
        <v>107</v>
      </c>
      <c r="V77" t="s">
        <v>107</v>
      </c>
      <c r="W77" t="s">
        <v>107</v>
      </c>
      <c r="X77" t="s">
        <v>107</v>
      </c>
      <c r="Y77" t="s">
        <v>107</v>
      </c>
      <c r="CT77" t="s">
        <v>79</v>
      </c>
    </row>
    <row r="78" spans="4:98" x14ac:dyDescent="0.25">
      <c r="D78" t="s">
        <v>107</v>
      </c>
      <c r="E78" t="s">
        <v>107</v>
      </c>
      <c r="F78" t="s">
        <v>107</v>
      </c>
      <c r="G78" t="s">
        <v>107</v>
      </c>
      <c r="H78" t="s">
        <v>107</v>
      </c>
      <c r="I78" t="s">
        <v>107</v>
      </c>
      <c r="J78" t="s">
        <v>107</v>
      </c>
      <c r="K78" t="s">
        <v>107</v>
      </c>
      <c r="L78" t="s">
        <v>107</v>
      </c>
      <c r="M78" t="s">
        <v>107</v>
      </c>
      <c r="N78" t="s">
        <v>107</v>
      </c>
      <c r="O78" t="s">
        <v>107</v>
      </c>
      <c r="P78" t="s">
        <v>107</v>
      </c>
      <c r="Q78" t="s">
        <v>107</v>
      </c>
      <c r="R78" t="s">
        <v>107</v>
      </c>
      <c r="S78" t="s">
        <v>107</v>
      </c>
      <c r="T78" t="s">
        <v>107</v>
      </c>
      <c r="U78" t="s">
        <v>107</v>
      </c>
      <c r="V78" t="s">
        <v>107</v>
      </c>
      <c r="W78" t="s">
        <v>107</v>
      </c>
      <c r="X78" t="s">
        <v>107</v>
      </c>
      <c r="Y78" t="s">
        <v>107</v>
      </c>
      <c r="CT78" t="s">
        <v>80</v>
      </c>
    </row>
    <row r="79" spans="4:98" x14ac:dyDescent="0.25">
      <c r="D79" t="s">
        <v>107</v>
      </c>
      <c r="E79" t="s">
        <v>107</v>
      </c>
      <c r="F79" t="s">
        <v>107</v>
      </c>
      <c r="G79" t="s">
        <v>107</v>
      </c>
      <c r="H79" t="s">
        <v>107</v>
      </c>
      <c r="I79" t="s">
        <v>107</v>
      </c>
      <c r="J79" t="s">
        <v>107</v>
      </c>
      <c r="K79" t="s">
        <v>107</v>
      </c>
      <c r="L79" t="s">
        <v>107</v>
      </c>
      <c r="M79" t="s">
        <v>107</v>
      </c>
      <c r="N79" t="s">
        <v>107</v>
      </c>
      <c r="O79" t="s">
        <v>107</v>
      </c>
      <c r="P79" t="s">
        <v>107</v>
      </c>
      <c r="Q79" t="s">
        <v>107</v>
      </c>
      <c r="R79" t="s">
        <v>107</v>
      </c>
      <c r="S79" t="s">
        <v>107</v>
      </c>
      <c r="T79" t="s">
        <v>107</v>
      </c>
      <c r="U79" t="s">
        <v>107</v>
      </c>
      <c r="V79" t="s">
        <v>107</v>
      </c>
      <c r="W79" t="s">
        <v>107</v>
      </c>
      <c r="X79" t="s">
        <v>107</v>
      </c>
      <c r="Y79" t="s">
        <v>107</v>
      </c>
      <c r="CT79" t="s">
        <v>81</v>
      </c>
    </row>
    <row r="80" spans="4:98" x14ac:dyDescent="0.25">
      <c r="D80" t="s">
        <v>107</v>
      </c>
      <c r="E80" t="s">
        <v>107</v>
      </c>
      <c r="F80" t="s">
        <v>107</v>
      </c>
      <c r="G80" t="s">
        <v>107</v>
      </c>
      <c r="H80" t="s">
        <v>107</v>
      </c>
      <c r="I80" t="s">
        <v>107</v>
      </c>
      <c r="J80" t="s">
        <v>107</v>
      </c>
      <c r="K80" t="s">
        <v>107</v>
      </c>
      <c r="L80" t="s">
        <v>107</v>
      </c>
      <c r="M80" t="s">
        <v>107</v>
      </c>
      <c r="N80" t="s">
        <v>107</v>
      </c>
      <c r="O80" t="s">
        <v>107</v>
      </c>
      <c r="P80" t="s">
        <v>107</v>
      </c>
      <c r="Q80" t="s">
        <v>107</v>
      </c>
      <c r="R80" t="s">
        <v>107</v>
      </c>
      <c r="S80" t="s">
        <v>107</v>
      </c>
      <c r="T80" t="s">
        <v>107</v>
      </c>
      <c r="U80" t="s">
        <v>107</v>
      </c>
      <c r="V80" t="s">
        <v>107</v>
      </c>
      <c r="W80" t="s">
        <v>107</v>
      </c>
      <c r="X80" t="s">
        <v>107</v>
      </c>
      <c r="Y80" t="s">
        <v>107</v>
      </c>
      <c r="CT80" t="s">
        <v>82</v>
      </c>
    </row>
    <row r="81" spans="4:98" x14ac:dyDescent="0.25">
      <c r="D81" t="s">
        <v>107</v>
      </c>
      <c r="E81" t="s">
        <v>107</v>
      </c>
      <c r="F81" t="s">
        <v>107</v>
      </c>
      <c r="G81" t="s">
        <v>107</v>
      </c>
      <c r="H81" t="s">
        <v>107</v>
      </c>
      <c r="I81" t="s">
        <v>107</v>
      </c>
      <c r="J81" t="s">
        <v>107</v>
      </c>
      <c r="K81" t="s">
        <v>107</v>
      </c>
      <c r="L81" t="s">
        <v>107</v>
      </c>
      <c r="M81" t="s">
        <v>107</v>
      </c>
      <c r="N81" t="s">
        <v>107</v>
      </c>
      <c r="O81" t="s">
        <v>107</v>
      </c>
      <c r="P81" t="s">
        <v>107</v>
      </c>
      <c r="Q81" t="s">
        <v>107</v>
      </c>
      <c r="R81" t="s">
        <v>107</v>
      </c>
      <c r="S81" t="s">
        <v>107</v>
      </c>
      <c r="T81" t="s">
        <v>107</v>
      </c>
      <c r="U81" t="s">
        <v>107</v>
      </c>
      <c r="V81" t="s">
        <v>107</v>
      </c>
      <c r="W81" t="s">
        <v>107</v>
      </c>
      <c r="X81" t="s">
        <v>107</v>
      </c>
      <c r="Y81" t="s">
        <v>107</v>
      </c>
      <c r="CT81" t="s">
        <v>83</v>
      </c>
    </row>
    <row r="82" spans="4:98" x14ac:dyDescent="0.25">
      <c r="D82" t="s">
        <v>107</v>
      </c>
      <c r="E82" t="s">
        <v>107</v>
      </c>
      <c r="F82" t="s">
        <v>107</v>
      </c>
      <c r="G82" t="s">
        <v>107</v>
      </c>
      <c r="H82" t="s">
        <v>107</v>
      </c>
      <c r="I82" t="s">
        <v>107</v>
      </c>
      <c r="J82" t="s">
        <v>107</v>
      </c>
      <c r="K82" t="s">
        <v>107</v>
      </c>
      <c r="L82" t="s">
        <v>107</v>
      </c>
      <c r="M82" t="s">
        <v>107</v>
      </c>
      <c r="N82" t="s">
        <v>107</v>
      </c>
      <c r="O82" t="s">
        <v>107</v>
      </c>
      <c r="P82" t="s">
        <v>107</v>
      </c>
      <c r="Q82" t="s">
        <v>107</v>
      </c>
      <c r="R82" t="s">
        <v>107</v>
      </c>
      <c r="S82" t="s">
        <v>107</v>
      </c>
      <c r="T82" t="s">
        <v>107</v>
      </c>
      <c r="U82" t="s">
        <v>107</v>
      </c>
      <c r="V82" t="s">
        <v>107</v>
      </c>
      <c r="W82" t="s">
        <v>107</v>
      </c>
      <c r="X82" t="s">
        <v>107</v>
      </c>
      <c r="Y82" t="s">
        <v>107</v>
      </c>
      <c r="CT82" t="s">
        <v>84</v>
      </c>
    </row>
    <row r="83" spans="4:98" x14ac:dyDescent="0.25">
      <c r="D83" t="s">
        <v>107</v>
      </c>
      <c r="E83" t="s">
        <v>107</v>
      </c>
      <c r="F83" t="s">
        <v>107</v>
      </c>
      <c r="G83" t="s">
        <v>107</v>
      </c>
      <c r="H83" t="s">
        <v>107</v>
      </c>
      <c r="I83" t="s">
        <v>107</v>
      </c>
      <c r="J83" t="s">
        <v>107</v>
      </c>
      <c r="K83" t="s">
        <v>107</v>
      </c>
      <c r="L83" t="s">
        <v>107</v>
      </c>
      <c r="M83" t="s">
        <v>107</v>
      </c>
      <c r="N83" t="s">
        <v>107</v>
      </c>
      <c r="O83" t="s">
        <v>107</v>
      </c>
      <c r="P83" t="s">
        <v>107</v>
      </c>
      <c r="Q83" t="s">
        <v>107</v>
      </c>
      <c r="R83" t="s">
        <v>107</v>
      </c>
      <c r="S83" t="s">
        <v>107</v>
      </c>
      <c r="T83" t="s">
        <v>107</v>
      </c>
      <c r="U83" t="s">
        <v>107</v>
      </c>
      <c r="V83" t="s">
        <v>107</v>
      </c>
      <c r="W83" t="s">
        <v>107</v>
      </c>
      <c r="X83" t="s">
        <v>107</v>
      </c>
      <c r="Y83" t="s">
        <v>107</v>
      </c>
      <c r="CT83" t="s">
        <v>85</v>
      </c>
    </row>
    <row r="84" spans="4:98" x14ac:dyDescent="0.25">
      <c r="D84" t="s">
        <v>107</v>
      </c>
      <c r="E84" t="s">
        <v>107</v>
      </c>
      <c r="F84" t="s">
        <v>107</v>
      </c>
      <c r="G84" t="s">
        <v>107</v>
      </c>
      <c r="H84" t="s">
        <v>107</v>
      </c>
      <c r="I84" t="s">
        <v>107</v>
      </c>
      <c r="J84" t="s">
        <v>107</v>
      </c>
      <c r="K84" t="s">
        <v>107</v>
      </c>
      <c r="L84" t="s">
        <v>107</v>
      </c>
      <c r="M84" t="s">
        <v>107</v>
      </c>
      <c r="N84" t="s">
        <v>107</v>
      </c>
      <c r="O84" t="s">
        <v>107</v>
      </c>
      <c r="P84" t="s">
        <v>107</v>
      </c>
      <c r="Q84" t="s">
        <v>107</v>
      </c>
      <c r="R84" t="s">
        <v>107</v>
      </c>
      <c r="S84" t="s">
        <v>107</v>
      </c>
      <c r="T84" t="s">
        <v>107</v>
      </c>
      <c r="U84" t="s">
        <v>107</v>
      </c>
      <c r="V84" t="s">
        <v>107</v>
      </c>
      <c r="W84" t="s">
        <v>107</v>
      </c>
      <c r="X84" t="s">
        <v>107</v>
      </c>
      <c r="Y84" t="s">
        <v>107</v>
      </c>
      <c r="CT84" t="s">
        <v>86</v>
      </c>
    </row>
    <row r="85" spans="4:98" x14ac:dyDescent="0.25">
      <c r="D85" t="s">
        <v>107</v>
      </c>
      <c r="E85" t="s">
        <v>107</v>
      </c>
      <c r="F85" t="s">
        <v>107</v>
      </c>
      <c r="G85" t="s">
        <v>107</v>
      </c>
      <c r="H85" t="s">
        <v>107</v>
      </c>
      <c r="I85" t="s">
        <v>107</v>
      </c>
      <c r="J85" t="s">
        <v>107</v>
      </c>
      <c r="K85" t="s">
        <v>107</v>
      </c>
      <c r="L85" t="s">
        <v>107</v>
      </c>
      <c r="M85" t="s">
        <v>107</v>
      </c>
      <c r="N85" t="s">
        <v>107</v>
      </c>
      <c r="O85" t="s">
        <v>107</v>
      </c>
      <c r="P85" t="s">
        <v>107</v>
      </c>
      <c r="Q85" t="s">
        <v>107</v>
      </c>
      <c r="R85" t="s">
        <v>107</v>
      </c>
      <c r="S85" t="s">
        <v>107</v>
      </c>
      <c r="T85" t="s">
        <v>107</v>
      </c>
      <c r="U85" t="s">
        <v>107</v>
      </c>
      <c r="V85" t="s">
        <v>107</v>
      </c>
      <c r="W85" t="s">
        <v>107</v>
      </c>
      <c r="X85" t="s">
        <v>107</v>
      </c>
      <c r="Y85" t="s">
        <v>107</v>
      </c>
      <c r="CT85" t="s">
        <v>87</v>
      </c>
    </row>
    <row r="86" spans="4:98" x14ac:dyDescent="0.25">
      <c r="D86" t="s">
        <v>107</v>
      </c>
      <c r="E86" t="s">
        <v>107</v>
      </c>
      <c r="F86" t="s">
        <v>107</v>
      </c>
      <c r="G86" t="s">
        <v>107</v>
      </c>
      <c r="H86" t="s">
        <v>107</v>
      </c>
      <c r="I86" t="s">
        <v>107</v>
      </c>
      <c r="J86" t="s">
        <v>107</v>
      </c>
      <c r="K86" t="s">
        <v>107</v>
      </c>
      <c r="L86" t="s">
        <v>107</v>
      </c>
      <c r="M86" t="s">
        <v>107</v>
      </c>
      <c r="N86" t="s">
        <v>107</v>
      </c>
      <c r="O86" t="s">
        <v>107</v>
      </c>
      <c r="P86" t="s">
        <v>107</v>
      </c>
      <c r="Q86" t="s">
        <v>107</v>
      </c>
      <c r="R86" t="s">
        <v>107</v>
      </c>
      <c r="S86" t="s">
        <v>107</v>
      </c>
      <c r="T86" t="s">
        <v>107</v>
      </c>
      <c r="U86" t="s">
        <v>107</v>
      </c>
      <c r="V86" t="s">
        <v>107</v>
      </c>
      <c r="W86" t="s">
        <v>107</v>
      </c>
      <c r="X86" t="s">
        <v>107</v>
      </c>
      <c r="Y86" t="s">
        <v>107</v>
      </c>
      <c r="CT86" t="s">
        <v>88</v>
      </c>
    </row>
    <row r="87" spans="4:98" x14ac:dyDescent="0.25">
      <c r="D87" t="s">
        <v>107</v>
      </c>
      <c r="E87" t="s">
        <v>107</v>
      </c>
      <c r="F87" t="s">
        <v>107</v>
      </c>
      <c r="G87" t="s">
        <v>107</v>
      </c>
      <c r="H87" t="s">
        <v>107</v>
      </c>
      <c r="I87" t="s">
        <v>107</v>
      </c>
      <c r="J87" t="s">
        <v>107</v>
      </c>
      <c r="K87" t="s">
        <v>107</v>
      </c>
      <c r="L87" t="s">
        <v>107</v>
      </c>
      <c r="M87" t="s">
        <v>107</v>
      </c>
      <c r="N87" t="s">
        <v>107</v>
      </c>
      <c r="O87" t="s">
        <v>107</v>
      </c>
      <c r="P87" t="s">
        <v>107</v>
      </c>
      <c r="Q87" t="s">
        <v>107</v>
      </c>
      <c r="R87" t="s">
        <v>107</v>
      </c>
      <c r="S87" t="s">
        <v>107</v>
      </c>
      <c r="T87" t="s">
        <v>107</v>
      </c>
      <c r="U87" t="s">
        <v>107</v>
      </c>
      <c r="V87" t="s">
        <v>107</v>
      </c>
      <c r="W87" t="s">
        <v>107</v>
      </c>
      <c r="X87" t="s">
        <v>107</v>
      </c>
      <c r="Y87" t="s">
        <v>107</v>
      </c>
      <c r="CT87" t="s">
        <v>89</v>
      </c>
    </row>
    <row r="88" spans="4:98" x14ac:dyDescent="0.25">
      <c r="D88" t="s">
        <v>107</v>
      </c>
      <c r="E88" t="s">
        <v>107</v>
      </c>
      <c r="F88" t="s">
        <v>107</v>
      </c>
      <c r="G88" t="s">
        <v>107</v>
      </c>
      <c r="H88" t="s">
        <v>107</v>
      </c>
      <c r="I88" t="s">
        <v>107</v>
      </c>
      <c r="J88" t="s">
        <v>107</v>
      </c>
      <c r="K88" t="s">
        <v>107</v>
      </c>
      <c r="L88" t="s">
        <v>107</v>
      </c>
      <c r="M88" t="s">
        <v>107</v>
      </c>
      <c r="N88" t="s">
        <v>107</v>
      </c>
      <c r="O88" t="s">
        <v>107</v>
      </c>
      <c r="P88" t="s">
        <v>107</v>
      </c>
      <c r="Q88" t="s">
        <v>107</v>
      </c>
      <c r="R88" t="s">
        <v>107</v>
      </c>
      <c r="S88" t="s">
        <v>107</v>
      </c>
      <c r="T88" t="s">
        <v>107</v>
      </c>
      <c r="U88" t="s">
        <v>107</v>
      </c>
      <c r="V88" t="s">
        <v>107</v>
      </c>
      <c r="W88" t="s">
        <v>107</v>
      </c>
      <c r="X88" t="s">
        <v>107</v>
      </c>
      <c r="Y88" t="s">
        <v>107</v>
      </c>
      <c r="CT88" t="s">
        <v>90</v>
      </c>
    </row>
    <row r="89" spans="4:98" x14ac:dyDescent="0.25">
      <c r="D89" t="s">
        <v>107</v>
      </c>
      <c r="E89" t="s">
        <v>107</v>
      </c>
      <c r="F89" t="s">
        <v>107</v>
      </c>
      <c r="G89" t="s">
        <v>107</v>
      </c>
      <c r="H89" t="s">
        <v>107</v>
      </c>
      <c r="I89" t="s">
        <v>107</v>
      </c>
      <c r="J89" t="s">
        <v>107</v>
      </c>
      <c r="K89" t="s">
        <v>107</v>
      </c>
      <c r="L89" t="s">
        <v>107</v>
      </c>
      <c r="M89" t="s">
        <v>107</v>
      </c>
      <c r="N89" t="s">
        <v>107</v>
      </c>
      <c r="O89" t="s">
        <v>107</v>
      </c>
      <c r="P89" t="s">
        <v>107</v>
      </c>
      <c r="Q89" t="s">
        <v>107</v>
      </c>
      <c r="R89" t="s">
        <v>107</v>
      </c>
      <c r="S89" t="s">
        <v>107</v>
      </c>
      <c r="T89" t="s">
        <v>107</v>
      </c>
      <c r="U89" t="s">
        <v>107</v>
      </c>
      <c r="V89" t="s">
        <v>107</v>
      </c>
      <c r="W89" t="s">
        <v>107</v>
      </c>
      <c r="X89" t="s">
        <v>107</v>
      </c>
      <c r="Y89" t="s">
        <v>107</v>
      </c>
      <c r="CT89" t="s">
        <v>91</v>
      </c>
    </row>
    <row r="90" spans="4:98" x14ac:dyDescent="0.25">
      <c r="D90" t="s">
        <v>107</v>
      </c>
      <c r="E90" t="s">
        <v>107</v>
      </c>
      <c r="F90" t="s">
        <v>107</v>
      </c>
      <c r="G90" t="s">
        <v>107</v>
      </c>
      <c r="H90" t="s">
        <v>107</v>
      </c>
      <c r="I90" t="s">
        <v>107</v>
      </c>
      <c r="J90" t="s">
        <v>107</v>
      </c>
      <c r="K90" t="s">
        <v>107</v>
      </c>
      <c r="L90" t="s">
        <v>107</v>
      </c>
      <c r="M90" t="s">
        <v>107</v>
      </c>
      <c r="N90" t="s">
        <v>107</v>
      </c>
      <c r="O90" t="s">
        <v>107</v>
      </c>
      <c r="P90" t="s">
        <v>107</v>
      </c>
      <c r="Q90" t="s">
        <v>107</v>
      </c>
      <c r="R90" t="s">
        <v>107</v>
      </c>
      <c r="S90" t="s">
        <v>107</v>
      </c>
      <c r="T90" t="s">
        <v>107</v>
      </c>
      <c r="U90" t="s">
        <v>107</v>
      </c>
      <c r="V90" t="s">
        <v>107</v>
      </c>
      <c r="W90" t="s">
        <v>107</v>
      </c>
      <c r="X90" t="s">
        <v>107</v>
      </c>
      <c r="Y90" t="s">
        <v>107</v>
      </c>
      <c r="CT90" t="s">
        <v>92</v>
      </c>
    </row>
    <row r="91" spans="4:98" x14ac:dyDescent="0.25">
      <c r="D91" t="s">
        <v>107</v>
      </c>
      <c r="E91" t="s">
        <v>107</v>
      </c>
      <c r="F91" t="s">
        <v>107</v>
      </c>
      <c r="G91" t="s">
        <v>107</v>
      </c>
      <c r="H91" t="s">
        <v>107</v>
      </c>
      <c r="I91" t="s">
        <v>107</v>
      </c>
      <c r="J91" t="s">
        <v>107</v>
      </c>
      <c r="K91" t="s">
        <v>107</v>
      </c>
      <c r="L91" t="s">
        <v>107</v>
      </c>
      <c r="M91" t="s">
        <v>107</v>
      </c>
      <c r="N91" t="s">
        <v>107</v>
      </c>
      <c r="O91" t="s">
        <v>107</v>
      </c>
      <c r="P91" t="s">
        <v>107</v>
      </c>
      <c r="Q91" t="s">
        <v>107</v>
      </c>
      <c r="R91" t="s">
        <v>107</v>
      </c>
      <c r="S91" t="s">
        <v>107</v>
      </c>
      <c r="T91" t="s">
        <v>107</v>
      </c>
      <c r="U91" t="s">
        <v>107</v>
      </c>
      <c r="V91" t="s">
        <v>107</v>
      </c>
      <c r="W91" t="s">
        <v>107</v>
      </c>
      <c r="X91" t="s">
        <v>107</v>
      </c>
      <c r="Y91" t="s">
        <v>107</v>
      </c>
      <c r="CT91" t="s">
        <v>93</v>
      </c>
    </row>
    <row r="92" spans="4:98" x14ac:dyDescent="0.25">
      <c r="D92" t="s">
        <v>107</v>
      </c>
      <c r="E92" t="s">
        <v>107</v>
      </c>
      <c r="F92" t="s">
        <v>107</v>
      </c>
      <c r="G92" t="s">
        <v>107</v>
      </c>
      <c r="H92" t="s">
        <v>107</v>
      </c>
      <c r="I92" t="s">
        <v>107</v>
      </c>
      <c r="J92" t="s">
        <v>107</v>
      </c>
      <c r="K92" t="s">
        <v>107</v>
      </c>
      <c r="L92" t="s">
        <v>107</v>
      </c>
      <c r="M92" t="s">
        <v>107</v>
      </c>
      <c r="N92" t="s">
        <v>107</v>
      </c>
      <c r="O92" t="s">
        <v>107</v>
      </c>
      <c r="P92" t="s">
        <v>107</v>
      </c>
      <c r="Q92" t="s">
        <v>107</v>
      </c>
      <c r="R92" t="s">
        <v>107</v>
      </c>
      <c r="S92" t="s">
        <v>107</v>
      </c>
      <c r="T92" t="s">
        <v>107</v>
      </c>
      <c r="U92" t="s">
        <v>107</v>
      </c>
      <c r="V92" t="s">
        <v>107</v>
      </c>
      <c r="W92" t="s">
        <v>107</v>
      </c>
      <c r="X92" t="s">
        <v>107</v>
      </c>
      <c r="Y92" t="s">
        <v>107</v>
      </c>
      <c r="CT92" t="s">
        <v>94</v>
      </c>
    </row>
    <row r="93" spans="4:98" x14ac:dyDescent="0.25">
      <c r="D93" t="s">
        <v>107</v>
      </c>
      <c r="E93" t="s">
        <v>107</v>
      </c>
      <c r="F93" t="s">
        <v>107</v>
      </c>
      <c r="G93" t="s">
        <v>107</v>
      </c>
      <c r="H93" t="s">
        <v>107</v>
      </c>
      <c r="I93" t="s">
        <v>107</v>
      </c>
      <c r="J93" t="s">
        <v>107</v>
      </c>
      <c r="K93" t="s">
        <v>107</v>
      </c>
      <c r="L93" t="s">
        <v>107</v>
      </c>
      <c r="M93" t="s">
        <v>107</v>
      </c>
      <c r="N93" t="s">
        <v>107</v>
      </c>
      <c r="O93" t="s">
        <v>107</v>
      </c>
      <c r="P93" t="s">
        <v>107</v>
      </c>
      <c r="Q93" t="s">
        <v>107</v>
      </c>
      <c r="R93" t="s">
        <v>107</v>
      </c>
      <c r="S93" t="s">
        <v>107</v>
      </c>
      <c r="T93" t="s">
        <v>107</v>
      </c>
      <c r="U93" t="s">
        <v>107</v>
      </c>
      <c r="V93" t="s">
        <v>107</v>
      </c>
      <c r="W93" t="s">
        <v>107</v>
      </c>
      <c r="X93" t="s">
        <v>107</v>
      </c>
      <c r="Y93" t="s">
        <v>107</v>
      </c>
      <c r="CT93" t="s">
        <v>95</v>
      </c>
    </row>
    <row r="94" spans="4:98" x14ac:dyDescent="0.25">
      <c r="D94" t="s">
        <v>107</v>
      </c>
      <c r="E94" t="s">
        <v>107</v>
      </c>
      <c r="F94" t="s">
        <v>107</v>
      </c>
      <c r="G94" t="s">
        <v>107</v>
      </c>
      <c r="H94" t="s">
        <v>107</v>
      </c>
      <c r="I94" t="s">
        <v>107</v>
      </c>
      <c r="J94" t="s">
        <v>107</v>
      </c>
      <c r="K94" t="s">
        <v>107</v>
      </c>
      <c r="L94" t="s">
        <v>107</v>
      </c>
      <c r="M94" t="s">
        <v>107</v>
      </c>
      <c r="N94" t="s">
        <v>107</v>
      </c>
      <c r="O94" t="s">
        <v>107</v>
      </c>
      <c r="P94" t="s">
        <v>107</v>
      </c>
      <c r="Q94" t="s">
        <v>107</v>
      </c>
      <c r="R94" t="s">
        <v>107</v>
      </c>
      <c r="S94" t="s">
        <v>107</v>
      </c>
      <c r="T94" t="s">
        <v>107</v>
      </c>
      <c r="U94" t="s">
        <v>107</v>
      </c>
      <c r="V94" t="s">
        <v>107</v>
      </c>
      <c r="W94" t="s">
        <v>107</v>
      </c>
      <c r="X94" t="s">
        <v>107</v>
      </c>
      <c r="Y94" t="s">
        <v>107</v>
      </c>
      <c r="CT94" t="s">
        <v>96</v>
      </c>
    </row>
    <row r="95" spans="4:98" x14ac:dyDescent="0.25">
      <c r="D95" t="s">
        <v>107</v>
      </c>
      <c r="E95" t="s">
        <v>107</v>
      </c>
      <c r="F95" t="s">
        <v>107</v>
      </c>
      <c r="G95" t="s">
        <v>107</v>
      </c>
      <c r="H95" t="s">
        <v>107</v>
      </c>
      <c r="I95" t="s">
        <v>107</v>
      </c>
      <c r="J95" t="s">
        <v>107</v>
      </c>
      <c r="K95" t="s">
        <v>107</v>
      </c>
      <c r="L95" t="s">
        <v>107</v>
      </c>
      <c r="M95" t="s">
        <v>107</v>
      </c>
      <c r="N95" t="s">
        <v>107</v>
      </c>
      <c r="O95" t="s">
        <v>107</v>
      </c>
      <c r="P95" t="s">
        <v>107</v>
      </c>
      <c r="Q95" t="s">
        <v>107</v>
      </c>
      <c r="R95" t="s">
        <v>107</v>
      </c>
      <c r="S95" t="s">
        <v>107</v>
      </c>
      <c r="T95" t="s">
        <v>107</v>
      </c>
      <c r="U95" t="s">
        <v>107</v>
      </c>
      <c r="V95" t="s">
        <v>107</v>
      </c>
      <c r="W95" t="s">
        <v>107</v>
      </c>
      <c r="X95" t="s">
        <v>107</v>
      </c>
      <c r="Y95" t="s">
        <v>107</v>
      </c>
      <c r="CT95" t="s">
        <v>97</v>
      </c>
    </row>
    <row r="96" spans="4:98" x14ac:dyDescent="0.25">
      <c r="D96" t="s">
        <v>107</v>
      </c>
      <c r="E96" t="s">
        <v>107</v>
      </c>
      <c r="F96" t="s">
        <v>107</v>
      </c>
      <c r="G96" t="s">
        <v>107</v>
      </c>
      <c r="H96" t="s">
        <v>107</v>
      </c>
      <c r="I96" t="s">
        <v>107</v>
      </c>
      <c r="J96" t="s">
        <v>107</v>
      </c>
      <c r="K96" t="s">
        <v>107</v>
      </c>
      <c r="L96" t="s">
        <v>107</v>
      </c>
      <c r="M96" t="s">
        <v>107</v>
      </c>
      <c r="N96" t="s">
        <v>107</v>
      </c>
      <c r="O96" t="s">
        <v>107</v>
      </c>
      <c r="P96" t="s">
        <v>107</v>
      </c>
      <c r="Q96" t="s">
        <v>107</v>
      </c>
      <c r="R96" t="s">
        <v>107</v>
      </c>
      <c r="S96" t="s">
        <v>107</v>
      </c>
      <c r="T96" t="s">
        <v>107</v>
      </c>
      <c r="U96" t="s">
        <v>107</v>
      </c>
      <c r="V96" t="s">
        <v>107</v>
      </c>
      <c r="W96" t="s">
        <v>107</v>
      </c>
      <c r="X96" t="s">
        <v>107</v>
      </c>
      <c r="Y96" t="s">
        <v>107</v>
      </c>
      <c r="CT96" t="s">
        <v>98</v>
      </c>
    </row>
    <row r="97" spans="4:98" x14ac:dyDescent="0.25">
      <c r="D97" t="s">
        <v>107</v>
      </c>
      <c r="E97" t="s">
        <v>107</v>
      </c>
      <c r="F97" t="s">
        <v>107</v>
      </c>
      <c r="G97" t="s">
        <v>107</v>
      </c>
      <c r="H97" t="s">
        <v>107</v>
      </c>
      <c r="I97" t="s">
        <v>107</v>
      </c>
      <c r="J97" t="s">
        <v>107</v>
      </c>
      <c r="K97" t="s">
        <v>107</v>
      </c>
      <c r="L97" t="s">
        <v>107</v>
      </c>
      <c r="M97" t="s">
        <v>107</v>
      </c>
      <c r="N97" t="s">
        <v>107</v>
      </c>
      <c r="O97" t="s">
        <v>107</v>
      </c>
      <c r="P97" t="s">
        <v>107</v>
      </c>
      <c r="Q97" t="s">
        <v>107</v>
      </c>
      <c r="R97" t="s">
        <v>107</v>
      </c>
      <c r="S97" t="s">
        <v>107</v>
      </c>
      <c r="T97" t="s">
        <v>107</v>
      </c>
      <c r="U97" t="s">
        <v>107</v>
      </c>
      <c r="V97" t="s">
        <v>107</v>
      </c>
      <c r="W97" t="s">
        <v>107</v>
      </c>
      <c r="X97" t="s">
        <v>107</v>
      </c>
      <c r="Y97" t="s">
        <v>107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Albourne</v>
      </c>
      <c r="C9" t="str">
        <f>data!E9</f>
        <v>E04009979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Ansty and Staplefield</v>
      </c>
      <c r="C10" t="str">
        <f>data!E10</f>
        <v>E04009985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Ardingly</v>
      </c>
      <c r="C11" t="str">
        <f>data!E11</f>
        <v>E04009980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Ward</v>
      </c>
      <c r="B12" t="str">
        <f>data!D12</f>
        <v>Ardingly and Balcombe</v>
      </c>
      <c r="C12" t="str">
        <f>data!E12</f>
        <v>E05007668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Ashurst Wood</v>
      </c>
      <c r="C13" t="str">
        <f>data!E13</f>
        <v>E04010001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Ward</v>
      </c>
      <c r="B14" t="str">
        <f>data!D14</f>
        <v>Ashurst Wood</v>
      </c>
      <c r="C14" t="str">
        <f>data!E14</f>
        <v>E05007669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Balcombe</v>
      </c>
      <c r="C15" t="str">
        <f>data!E15</f>
        <v>E04009981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Bolney</v>
      </c>
      <c r="C16" t="str">
        <f>data!E16</f>
        <v>E04009982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Ward</v>
      </c>
      <c r="B17" t="str">
        <f>data!D17</f>
        <v>Bolney</v>
      </c>
      <c r="C17" t="str">
        <f>data!E17</f>
        <v>E05007670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Burgess Hill</v>
      </c>
      <c r="C18" t="str">
        <f>data!E18</f>
        <v>E04009983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Burgess Hill Dunstall</v>
      </c>
      <c r="C19" t="str">
        <f>data!E19</f>
        <v>E05007671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Burgess Hill Franklands</v>
      </c>
      <c r="C20" t="str">
        <f>data!E20</f>
        <v>E05007672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Ward</v>
      </c>
      <c r="B21" t="str">
        <f>data!D21</f>
        <v>Burgess Hill Leylands</v>
      </c>
      <c r="C21" t="str">
        <f>data!E21</f>
        <v>E05007673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Burgess Hill Meeds</v>
      </c>
      <c r="C22" t="str">
        <f>data!E22</f>
        <v>E05007674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Burgess Hill St Andrews</v>
      </c>
      <c r="C23" t="str">
        <f>data!E23</f>
        <v>E05007675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Ward</v>
      </c>
      <c r="B24" t="str">
        <f>data!D24</f>
        <v>Burgess Hill Victoria</v>
      </c>
      <c r="C24" t="str">
        <f>data!E24</f>
        <v>E05007676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Copthorne and Worth</v>
      </c>
      <c r="C25" t="str">
        <f>data!E25</f>
        <v>E05007677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Crawley Down and Turners Hill</v>
      </c>
      <c r="C26" t="str">
        <f>data!E26</f>
        <v>E05007678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Cuckfield</v>
      </c>
      <c r="C27" t="str">
        <f>data!E27</f>
        <v>E04009984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Cuckfield</v>
      </c>
      <c r="C28" t="str">
        <f>data!E28</f>
        <v>E05007679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East Grinstead</v>
      </c>
      <c r="C29" t="str">
        <f>data!E29</f>
        <v>E04009986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Ward</v>
      </c>
      <c r="B30" t="str">
        <f>data!D30</f>
        <v>East Grinstead Ashplats</v>
      </c>
      <c r="C30" t="str">
        <f>data!E30</f>
        <v>E05007680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East Grinstead Baldwins</v>
      </c>
      <c r="C31" t="str">
        <f>data!E31</f>
        <v>E05007681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East Grinstead Herontye</v>
      </c>
      <c r="C32" t="str">
        <f>data!E32</f>
        <v>E05007682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East Grinstead Imberhorne</v>
      </c>
      <c r="C33" t="str">
        <f>data!E33</f>
        <v>E05007683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East Grinstead Town</v>
      </c>
      <c r="C34" t="str">
        <f>data!E34</f>
        <v>E05007684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Fulking</v>
      </c>
      <c r="C35" t="str">
        <f>data!E35</f>
        <v>E04009987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Hassocks</v>
      </c>
      <c r="C36" t="str">
        <f>data!E36</f>
        <v>E04010002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Hassocks</v>
      </c>
      <c r="C37" t="str">
        <f>data!E37</f>
        <v>E05007685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Haywards Heath</v>
      </c>
      <c r="C38" t="str">
        <f>data!E38</f>
        <v>E04009988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Haywards Heath Ashenground</v>
      </c>
      <c r="C39" t="str">
        <f>data!E39</f>
        <v>E05007686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Haywards Heath Bentswood</v>
      </c>
      <c r="C40" t="str">
        <f>data!E40</f>
        <v>E05007687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Ward</v>
      </c>
      <c r="B41" t="str">
        <f>data!D41</f>
        <v>Haywards Heath Franklands</v>
      </c>
      <c r="C41" t="str">
        <f>data!E41</f>
        <v>E05007688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Ward</v>
      </c>
      <c r="B42" t="str">
        <f>data!D42</f>
        <v>Haywards Heath Heath</v>
      </c>
      <c r="C42" t="str">
        <f>data!E42</f>
        <v>E05007689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Haywards Heath Lucastes</v>
      </c>
      <c r="C43" t="str">
        <f>data!E43</f>
        <v>E05007690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High Weald</v>
      </c>
      <c r="C44" t="str">
        <f>data!E44</f>
        <v>E05007691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Horsted Keynes</v>
      </c>
      <c r="C45" t="str">
        <f>data!E45</f>
        <v>E04009989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Hurstpierpoint and Downs</v>
      </c>
      <c r="C46" t="str">
        <f>data!E46</f>
        <v>E05007692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Hurstpierpoint and Sayers Common</v>
      </c>
      <c r="C47" t="str">
        <f>data!E47</f>
        <v>E04009990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Lindfield</v>
      </c>
      <c r="C48" t="str">
        <f>data!E48</f>
        <v>E04009991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Lindfield</v>
      </c>
      <c r="C49" t="str">
        <f>data!E49</f>
        <v>E05007693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Lindfield Rural</v>
      </c>
      <c r="C50" t="str">
        <f>data!E50</f>
        <v>E04009992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Publish</v>
      </c>
      <c r="B51" t="str">
        <f>data!D51</f>
        <v>Mid Sussex</v>
      </c>
      <c r="C51" t="str">
        <f>data!E51</f>
        <v>E07000228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Newtimber</v>
      </c>
      <c r="C52" t="str">
        <f>data!E52</f>
        <v>E04009993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Poynings</v>
      </c>
      <c r="C53" t="str">
        <f>data!E53</f>
        <v>E04009994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Pyecombe</v>
      </c>
      <c r="C54" t="str">
        <f>data!E54</f>
        <v>E04009995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Slaugham</v>
      </c>
      <c r="C55" t="str">
        <f>data!E55</f>
        <v>E04009996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Turners Hill</v>
      </c>
      <c r="C56" t="str">
        <f>data!E56</f>
        <v>E04009997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Twineham</v>
      </c>
      <c r="C57" t="str">
        <f>data!E57</f>
        <v>E04009998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West Hoathly</v>
      </c>
      <c r="C58" t="str">
        <f>data!E58</f>
        <v>E04009999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Publish</v>
      </c>
      <c r="B59" t="str">
        <f>data!D59</f>
        <v>West Sussex</v>
      </c>
      <c r="C59" t="str">
        <f>data!E59</f>
        <v>E10000032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Worth</v>
      </c>
      <c r="C60" t="str">
        <f>data!E60</f>
        <v>E04010000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/>
      </c>
      <c r="B61" t="str">
        <f>data!D61</f>
        <v/>
      </c>
      <c r="C61" t="str">
        <f>data!E61</f>
        <v/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/>
      </c>
      <c r="B62" t="str">
        <f>data!D62</f>
        <v/>
      </c>
      <c r="C62" t="str">
        <f>data!E62</f>
        <v/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/>
      </c>
      <c r="B63" t="str">
        <f>data!D63</f>
        <v/>
      </c>
      <c r="C63" t="str">
        <f>data!E63</f>
        <v/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/>
      </c>
      <c r="B64" t="str">
        <f>data!D64</f>
        <v/>
      </c>
      <c r="C64" t="str">
        <f>data!E64</f>
        <v/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/>
      </c>
      <c r="B65" t="str">
        <f>data!D65</f>
        <v/>
      </c>
      <c r="C65" t="str">
        <f>data!E65</f>
        <v/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/>
      </c>
      <c r="B66" t="str">
        <f>data!D66</f>
        <v/>
      </c>
      <c r="C66" t="str">
        <f>data!E66</f>
        <v/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/>
      </c>
      <c r="B67" t="str">
        <f>data!D67</f>
        <v/>
      </c>
      <c r="C67" t="str">
        <f>data!E67</f>
        <v/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/>
      </c>
      <c r="B68" t="str">
        <f>data!D68</f>
        <v/>
      </c>
      <c r="C68" t="str">
        <f>data!E68</f>
        <v/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/>
      </c>
      <c r="B69" t="str">
        <f>data!D69</f>
        <v/>
      </c>
      <c r="C69" t="str">
        <f>data!E69</f>
        <v/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/>
      </c>
      <c r="B70" t="str">
        <f>data!D70</f>
        <v/>
      </c>
      <c r="C70" t="str">
        <f>data!E70</f>
        <v/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/>
      </c>
      <c r="B71" t="str">
        <f>data!D71</f>
        <v/>
      </c>
      <c r="C71" t="str">
        <f>data!E71</f>
        <v/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/>
      </c>
      <c r="B72" t="str">
        <f>data!D72</f>
        <v/>
      </c>
      <c r="C72" t="str">
        <f>data!E72</f>
        <v/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/>
      </c>
      <c r="B73" t="str">
        <f>data!D73</f>
        <v/>
      </c>
      <c r="C73" t="str">
        <f>data!E73</f>
        <v/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/>
      </c>
      <c r="B74" t="str">
        <f>data!D74</f>
        <v/>
      </c>
      <c r="C74" t="str">
        <f>data!E74</f>
        <v/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/>
      </c>
      <c r="B75" t="str">
        <f>data!D75</f>
        <v/>
      </c>
      <c r="C75" t="str">
        <f>data!E75</f>
        <v/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/>
      </c>
      <c r="B76" t="str">
        <f>data!D76</f>
        <v/>
      </c>
      <c r="C76" t="str">
        <f>data!E76</f>
        <v/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/>
      </c>
      <c r="B77" t="str">
        <f>data!D77</f>
        <v/>
      </c>
      <c r="C77" t="str">
        <f>data!E77</f>
        <v/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/>
      </c>
      <c r="B78" t="str">
        <f>data!D78</f>
        <v/>
      </c>
      <c r="C78" t="str">
        <f>data!E78</f>
        <v/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/>
      </c>
      <c r="B79" t="str">
        <f>data!D79</f>
        <v/>
      </c>
      <c r="C79" t="str">
        <f>data!E79</f>
        <v/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/>
      </c>
      <c r="B80" t="str">
        <f>data!D80</f>
        <v/>
      </c>
      <c r="C80" t="str">
        <f>data!E80</f>
        <v/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/>
      </c>
      <c r="B81" t="str">
        <f>data!D81</f>
        <v/>
      </c>
      <c r="C81" t="str">
        <f>data!E81</f>
        <v/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/>
      </c>
      <c r="B82" t="str">
        <f>data!D82</f>
        <v/>
      </c>
      <c r="C82" t="str">
        <f>data!E82</f>
        <v/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/>
      </c>
      <c r="B83" t="str">
        <f>data!D83</f>
        <v/>
      </c>
      <c r="C83" t="str">
        <f>data!E83</f>
        <v/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/>
      </c>
      <c r="B84" t="str">
        <f>data!D84</f>
        <v/>
      </c>
      <c r="C84" t="str">
        <f>data!E84</f>
        <v/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/>
      </c>
      <c r="B85" t="str">
        <f>data!D85</f>
        <v/>
      </c>
      <c r="C85" t="str">
        <f>data!E85</f>
        <v/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Albourne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E04009979</v>
      </c>
      <c r="I5" s="3" t="s">
        <v>157</v>
      </c>
      <c r="L5" s="4" t="str">
        <f>IF(ISERROR(VLOOKUP(I5,E5:F302,2,FALSE)),"",VLOOKUP(I5,E5:F302,2,FALSE))</f>
        <v>E04009979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4</v>
      </c>
      <c r="O5" s="7">
        <f>IF(ISERROR(VLOOKUP($L$5,data!$E$9:$T$600,5,FALSE)),"",VLOOKUP($L$5,data!$E$9:$T$600,5,FALSE))</f>
        <v>3.7</v>
      </c>
      <c r="P5" s="7">
        <f>IF(ISERROR(VLOOKUP($L$5,data!$E$9:$T$600,6,FALSE)),"",VLOOKUP($L$5,data!$E$9:$T$600,6,FALSE))</f>
        <v>1.6</v>
      </c>
      <c r="Q5" s="7">
        <f>IF(ISERROR(VLOOKUP($L$5,data!$E$9:$T$600,7,FALSE)),"",VLOOKUP($L$5,data!$E$9:$T$600,7,FALSE))</f>
        <v>8.4</v>
      </c>
      <c r="R5" s="7">
        <f>IF(ISERROR(VLOOKUP($L$5,data!$E$9:$T$600,8,FALSE)),"",VLOOKUP($L$5,data!$E$9:$T$600,8,FALSE))</f>
        <v>1.4</v>
      </c>
      <c r="S5" s="7">
        <f>IF(ISERROR(VLOOKUP($L$5,data!$E$9:$T$600,9,FALSE)),"",VLOOKUP($L$5,data!$E$9:$T$600,9,FALSE))</f>
        <v>2.6</v>
      </c>
      <c r="T5" s="7">
        <f>IF(ISERROR(VLOOKUP($L$5,data!$E$9:$T$600,10,FALSE)),"",VLOOKUP($L$5,data!$E$9:$T$600,10,FALSE))</f>
        <v>2.5</v>
      </c>
      <c r="U5" s="7">
        <f>IF(ISERROR(VLOOKUP($L$5,data!$E$9:$T$600,11,FALSE)),"",VLOOKUP($L$5,data!$E$9:$T$600,11,FALSE))</f>
        <v>4.8</v>
      </c>
      <c r="V5" s="7">
        <f>IF(ISERROR(VLOOKUP($L$5,data!$E$9:$T$600,12,FALSE)),"",VLOOKUP($L$5,data!$E$9:$T$600,12,FALSE))</f>
        <v>2.6</v>
      </c>
      <c r="W5" s="7">
        <f>IF(ISERROR(VLOOKUP($L$5,data!$E$9:$T$600,13,FALSE)),"",VLOOKUP($L$5,data!$E$9:$T$600,13,FALSE))</f>
        <v>19.7</v>
      </c>
      <c r="X5" s="7">
        <f>IF(ISERROR(VLOOKUP($L$5,data!$E$9:$T$600,14,FALSE)),"",VLOOKUP($L$5,data!$E$9:$T$600,14,FALSE))</f>
        <v>25.5</v>
      </c>
      <c r="Y5" s="7">
        <f>IF(ISERROR(VLOOKUP($L$5,data!$E$9:$T$600,15,FALSE)),"",VLOOKUP($L$5,data!$E$9:$T$600,15,FALSE))</f>
        <v>7.3</v>
      </c>
      <c r="Z5" s="7">
        <f>IF(ISERROR(VLOOKUP($L$5,data!$E$9:$T$600,16,FALSE)),"",VLOOKUP($L$5,data!$E$9:$T$600,16,FALSE))</f>
        <v>9.1999999999999993</v>
      </c>
      <c r="AA5" s="7">
        <f>IF(ISERROR(VLOOKUP($L$5,data!$E$9:$Y$600,17,FALSE)),"",VLOOKUP($L$5,data!$E$9:$Y$600,17,FALSE))</f>
        <v>5.0999999999999996</v>
      </c>
      <c r="AB5" s="7">
        <f>IF(ISERROR(VLOOKUP($L$5,data!$E$9:$Y$600,18,FALSE)),"",VLOOKUP($L$5,data!$E$9:$Y$600,18,FALSE))</f>
        <v>1.2</v>
      </c>
      <c r="AC5" s="7">
        <f>IF(ISERROR(VLOOKUP($L$5,data!$E$9:$Y$600,19,FALSE)),"",VLOOKUP($L$5,data!$E$9:$Y$600,19,FALSE))</f>
        <v>0.3</v>
      </c>
      <c r="AD5" s="7">
        <f>IF(ISERROR(VLOOKUP($L$5,data!$E$9:$Y$600,20,FALSE)),"",VLOOKUP($L$5,data!$E$9:$Y$600,20,FALSE))</f>
        <v>41.4</v>
      </c>
      <c r="AE5" s="7">
        <f>IF(ISERROR(VLOOKUP($L$5,data!$E$9:$Y$600,21,FALSE)),"",VLOOKUP($L$5,data!$E$9:$Y$600,21,FALSE))</f>
        <v>44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Ansty and Staplefield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E04009985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Ardingly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E04009980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Mid Sussex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E07000228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6</v>
      </c>
      <c r="O7" s="7">
        <f>IF(ISERROR(VLOOKUP($L$7,data!$E$9:$T$600,5,FALSE)),"",VLOOKUP($L$7,data!$E$9:$T$600,5,FALSE))</f>
        <v>3.6</v>
      </c>
      <c r="P7" s="7">
        <f>IF(ISERROR(VLOOKUP($L$7,data!$E$9:$T$600,6,FALSE)),"",VLOOKUP($L$7,data!$E$9:$T$600,6,FALSE))</f>
        <v>2.2999999999999998</v>
      </c>
      <c r="Q7" s="7">
        <f>IF(ISERROR(VLOOKUP($L$7,data!$E$9:$T$600,7,FALSE)),"",VLOOKUP($L$7,data!$E$9:$T$600,7,FALSE))</f>
        <v>6.3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2.6</v>
      </c>
      <c r="T7" s="7">
        <f>IF(ISERROR(VLOOKUP($L$7,data!$E$9:$T$600,10,FALSE)),"",VLOOKUP($L$7,data!$E$9:$T$600,10,FALSE))</f>
        <v>1.9</v>
      </c>
      <c r="U7" s="7">
        <f>IF(ISERROR(VLOOKUP($L$7,data!$E$9:$T$600,11,FALSE)),"",VLOOKUP($L$7,data!$E$9:$T$600,11,FALSE))</f>
        <v>4.5999999999999996</v>
      </c>
      <c r="V7" s="7">
        <f>IF(ISERROR(VLOOKUP($L$7,data!$E$9:$T$600,12,FALSE)),"",VLOOKUP($L$7,data!$E$9:$T$600,12,FALSE))</f>
        <v>5.4</v>
      </c>
      <c r="W7" s="7">
        <f>IF(ISERROR(VLOOKUP($L$7,data!$E$9:$T$600,13,FALSE)),"",VLOOKUP($L$7,data!$E$9:$T$600,13,FALSE))</f>
        <v>20.399999999999999</v>
      </c>
      <c r="X7" s="7">
        <f>IF(ISERROR(VLOOKUP($L$7,data!$E$9:$T$600,14,FALSE)),"",VLOOKUP($L$7,data!$E$9:$T$600,14,FALSE))</f>
        <v>20.9</v>
      </c>
      <c r="Y7" s="7">
        <f>IF(ISERROR(VLOOKUP($L$7,data!$E$9:$T$600,15,FALSE)),"",VLOOKUP($L$7,data!$E$9:$T$600,15,FALSE))</f>
        <v>6.6</v>
      </c>
      <c r="Z7" s="7">
        <f>IF(ISERROR(VLOOKUP($L$7,data!$E$9:$T$600,16,FALSE)),"",VLOOKUP($L$7,data!$E$9:$T$600,16,FALSE))</f>
        <v>9.1999999999999993</v>
      </c>
      <c r="AA7" s="7">
        <f>IF(ISERROR(VLOOKUP($L$7,data!$E$9:$Y$600,17,FALSE)),"",VLOOKUP($L$7,data!$E$9:$Y$600,17,FALSE))</f>
        <v>6.2</v>
      </c>
      <c r="AB7" s="7">
        <f>IF(ISERROR(VLOOKUP($L$7,data!$E$9:$Y$600,18,FALSE)),"",VLOOKUP($L$7,data!$E$9:$Y$600,18,FALSE))</f>
        <v>1.7</v>
      </c>
      <c r="AC7" s="7">
        <f>IF(ISERROR(VLOOKUP($L$7,data!$E$9:$Y$600,19,FALSE)),"",VLOOKUP($L$7,data!$E$9:$Y$600,19,FALSE))</f>
        <v>1.1000000000000001</v>
      </c>
      <c r="AD7" s="7">
        <f>IF(ISERROR(VLOOKUP($L$7,data!$E$9:$Y$600,20,FALSE)),"",VLOOKUP($L$7,data!$E$9:$Y$600,20,FALSE))</f>
        <v>41</v>
      </c>
      <c r="AE7" s="7">
        <f>IF(ISERROR(VLOOKUP($L$7,data!$E$9:$Y$600,21,FALSE)),"",VLOOKUP($L$7,data!$E$9:$Y$600,21,FALSE))</f>
        <v>42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Ashurst Wood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E04010001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West Sussex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E10000032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5.8</v>
      </c>
      <c r="O8" s="7">
        <f>IF(ISERROR(VLOOKUP($L$8,data!$E$9:$T$600,5,FALSE)),"",VLOOKUP($L$8,data!$E$9:$T$600,5,FALSE))</f>
        <v>3.3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5.7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2.4</v>
      </c>
      <c r="T8" s="7">
        <f>IF(ISERROR(VLOOKUP($L$8,data!$E$9:$T$600,10,FALSE)),"",VLOOKUP($L$8,data!$E$9:$T$600,10,FALSE))</f>
        <v>2.1</v>
      </c>
      <c r="U8" s="7">
        <f>IF(ISERROR(VLOOKUP($L$8,data!$E$9:$T$600,11,FALSE)),"",VLOOKUP($L$8,data!$E$9:$T$600,11,FALSE))</f>
        <v>5.0999999999999996</v>
      </c>
      <c r="V8" s="7">
        <f>IF(ISERROR(VLOOKUP($L$8,data!$E$9:$T$600,12,FALSE)),"",VLOOKUP($L$8,data!$E$9:$T$600,12,FALSE))</f>
        <v>5.5</v>
      </c>
      <c r="W8" s="7">
        <f>IF(ISERROR(VLOOKUP($L$8,data!$E$9:$T$600,13,FALSE)),"",VLOOKUP($L$8,data!$E$9:$T$600,13,FALSE))</f>
        <v>19.399999999999999</v>
      </c>
      <c r="X8" s="7">
        <f>IF(ISERROR(VLOOKUP($L$8,data!$E$9:$T$600,14,FALSE)),"",VLOOKUP($L$8,data!$E$9:$T$600,14,FALSE))</f>
        <v>20.2</v>
      </c>
      <c r="Y8" s="7">
        <f>IF(ISERROR(VLOOKUP($L$8,data!$E$9:$T$600,15,FALSE)),"",VLOOKUP($L$8,data!$E$9:$T$600,15,FALSE))</f>
        <v>6.7</v>
      </c>
      <c r="Z8" s="7">
        <f>IF(ISERROR(VLOOKUP($L$8,data!$E$9:$T$600,16,FALSE)),"",VLOOKUP($L$8,data!$E$9:$T$600,16,FALSE))</f>
        <v>10.1</v>
      </c>
      <c r="AA8" s="7">
        <f>IF(ISERROR(VLOOKUP($L$8,data!$E$9:$Y$600,17,FALSE)),"",VLOOKUP($L$8,data!$E$9:$Y$600,17,FALSE))</f>
        <v>7.2</v>
      </c>
      <c r="AB8" s="7">
        <f>IF(ISERROR(VLOOKUP($L$8,data!$E$9:$Y$600,18,FALSE)),"",VLOOKUP($L$8,data!$E$9:$Y$600,18,FALSE))</f>
        <v>2.1</v>
      </c>
      <c r="AC8" s="7">
        <f>IF(ISERROR(VLOOKUP($L$8,data!$E$9:$Y$600,19,FALSE)),"",VLOOKUP($L$8,data!$E$9:$Y$600,19,FALSE))</f>
        <v>1.2</v>
      </c>
      <c r="AD8" s="7">
        <f>IF(ISERROR(VLOOKUP($L$8,data!$E$9:$Y$600,20,FALSE)),"",VLOOKUP($L$8,data!$E$9:$Y$600,20,FALSE))</f>
        <v>42.3</v>
      </c>
      <c r="AE8" s="7">
        <f>IF(ISERROR(VLOOKUP($L$8,data!$E$9:$Y$600,21,FALSE)),"",VLOOKUP($L$8,data!$E$9:$Y$600,21,FALSE))</f>
        <v>43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Balcombe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E04009981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Bolney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E04009982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Burgess Hill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E04009983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Cuckfield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E04009984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East Grinstead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E04009986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Fulking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E04009987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Hassocks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E04010002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Haywards Heath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E04009988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Horsted Keynes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E04009989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Hurstpierpoint and Sayers Common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E04009990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Lindfield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E04009991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Lindfield Rural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E04009992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Newtimber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E04009993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Poynings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E04009994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Pyecombe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E04009995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Slaugham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E04009996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Turners Hill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E04009997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Twineham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E04009998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West Hoathly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E04009999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Worth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E04010000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/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/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/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/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/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/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/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/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/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/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/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/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/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/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/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/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/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/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/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/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/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/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/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/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/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/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/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/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/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/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/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/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/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/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/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/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/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/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/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/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/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/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/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/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/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/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/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/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/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/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PJHvn3rvSYqotZ2F57ggkhXWVcqX8zLg4uu1wosMZXck3Dy+pEieZhzyz2jJZI+1yt9tcMyhm7l1iJkX6j5deA==" saltValue="IaLpwt2FdABDr9ev0PN8EQ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2013-06-27T14:14:11Z</dcterms:modified>
</cp:coreProperties>
</file>